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9" activeTab="0"/>
  </bookViews>
  <sheets>
    <sheet name="PROVVEDITORATO 2012" sheetId="1" r:id="rId1"/>
    <sheet name="elenco norme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A7" authorId="0">
      <text>
        <r>
          <rPr>
            <sz val="10"/>
            <rFont val="Arial"/>
            <family val="2"/>
          </rPr>
          <t>In caso di Rdo deserta</t>
        </r>
      </text>
    </comment>
  </commentList>
</comments>
</file>

<file path=xl/sharedStrings.xml><?xml version="1.0" encoding="utf-8"?>
<sst xmlns="http://schemas.openxmlformats.org/spreadsheetml/2006/main" count="527" uniqueCount="178">
  <si>
    <t>ATTRIBUZIONE DEI CORRISPETTIVI EFFETTUATI DAL 22.06.2012 AL 31.12.2012</t>
  </si>
  <si>
    <t>N. PROGR.</t>
  </si>
  <si>
    <t>CIG</t>
  </si>
  <si>
    <t>UFFICIO / STRUTTURA PROPONENTE</t>
  </si>
  <si>
    <t>RESPONSABILE UNICO DEL PROCEDIMENTO</t>
  </si>
  <si>
    <t>AGGIUDICATARIO /   BENEFICIARIO</t>
  </si>
  <si>
    <t>CODICE FISCALE</t>
  </si>
  <si>
    <t xml:space="preserve">        IMPORTO         AGGIUDICAZIONE</t>
  </si>
  <si>
    <t>OGGETTO</t>
  </si>
  <si>
    <t xml:space="preserve">  MODALITA'   INDIVIDUAZIONE BENEFICIARIO</t>
  </si>
  <si>
    <t>NORMA</t>
  </si>
  <si>
    <t>TEMPI DI COMPLETAMENTO DELL'OPERA, SERVIZIO O FORNITURA</t>
  </si>
  <si>
    <t>ELENCO OPERATORI INVITATI</t>
  </si>
  <si>
    <t>LINK    CONTRATTO</t>
  </si>
  <si>
    <t>Z8A03FB318 Z1A03FB34D Z4703FB3AA Z0803FB455 Z6203FB414</t>
  </si>
  <si>
    <t>Provveditorato</t>
  </si>
  <si>
    <t>Dott.ssa Paola Morigi</t>
  </si>
  <si>
    <t>Hera S.p.a.</t>
  </si>
  <si>
    <t>04786421000</t>
  </si>
  <si>
    <t>FORNITURA ENERGIA ELETTRICA VIALE FARINI 12 E 6, VIA FORTIS, 35 - E SEDI LUGO E FAENZA MARZO, APRILE, MAGGIO, GIUGNO, LUGLIO, AGOSTO, SETTEMBRE 2012</t>
  </si>
  <si>
    <t>Affidamento diretto</t>
  </si>
  <si>
    <t>Art.125 D.Lgs.163/2006</t>
  </si>
  <si>
    <t>-</t>
  </si>
  <si>
    <t>Z3304D46F0</t>
  </si>
  <si>
    <t>Promozione e comunicazione</t>
  </si>
  <si>
    <t>Publimedia Italia  S.r.l.</t>
  </si>
  <si>
    <t>01108930395</t>
  </si>
  <si>
    <t>PROGETTAZIONE, REALIZZAZIONE PELLICOLE POSITIVE E SPOT CINEMA PER 150° ANNIVERSARIO FONDAZIONE CCIAA</t>
  </si>
  <si>
    <t>Archivio informatizzato</t>
  </si>
  <si>
    <t>Poste Italiane S.p.a.</t>
  </si>
  <si>
    <t>80009300395</t>
  </si>
  <si>
    <t>MACCHINE AFFRANCATRICI: FRANCOBOLLI PER SPEDIZIONI</t>
  </si>
  <si>
    <t>3031154B66</t>
  </si>
  <si>
    <t>Risorse Umane</t>
  </si>
  <si>
    <t>Oasi Lavoro S.p.a.</t>
  </si>
  <si>
    <t>02552531200</t>
  </si>
  <si>
    <t>COMPETENZE E COSTO DEL SERVIZIO DIPENDENTI INTERINALI MAGGIO, GIUGNO, LUGLIO, AGOSTO, SETTEMBRE E OTTOBRE 2012</t>
  </si>
  <si>
    <t>Procedura aperta</t>
  </si>
  <si>
    <t>Artt.55 e 82 D.Lgs.163/2006</t>
  </si>
  <si>
    <t>Tempor S.p.a., Gi.Group S.p.a., Temporary S.p.a., Manpower S.r.l., Openjob S.p.a., Vita Serena S.p.a., Umana S.p.a., Adecco Italia S.p.a..</t>
  </si>
  <si>
    <t>CNS Cons.Nazionale Servizi Soc.Coop.</t>
  </si>
  <si>
    <t>02884150588</t>
  </si>
  <si>
    <t>SERVIZIO DI PULIZIE SEDI CAMERALI – ARCHIVIO BASSETTE E SEDI DECENTRATE DI FAENZA E LUGO – APRILE, MAGGIO, GIUGNO, LUGLIO, AGOSTO E SETTEMBRE 2012</t>
  </si>
  <si>
    <t>Convenzione Intercent-er</t>
  </si>
  <si>
    <t>Art.59 D.Lgs.163/2006</t>
  </si>
  <si>
    <t>TARIFFA IGIENE AMBIENTALE V.LE FARINI 10 E 6, VIA DI ROMA 89 DALL'8/5/2012 AL 6/11/2012</t>
  </si>
  <si>
    <t>Z4901EFFFB</t>
  </si>
  <si>
    <t>Tecno Allarmi Sistemi S.r.l.</t>
  </si>
  <si>
    <t>02137460396</t>
  </si>
  <si>
    <t>REALIZZAZIONE DI INTERCONNESSIONE CENTRALI INCENDIO GIA' PRESENTI C/O LA SEDE CAMERALE - PALAZZO MANZONE/SGUBBI/LORETA</t>
  </si>
  <si>
    <t>Z350222766</t>
  </si>
  <si>
    <t>NTA S.r.l.</t>
  </si>
  <si>
    <t>00734580392</t>
  </si>
  <si>
    <t>MANUTENZIONE ORDINARIA PER RIPARAZIONE TUBAZIONE ROTTA AL 3° PIANO DEL PALAZZO MANZONE</t>
  </si>
  <si>
    <t>Z57020CAB1</t>
  </si>
  <si>
    <t>Ufficio Informatico</t>
  </si>
  <si>
    <t>Computer Doctor S.n.c.</t>
  </si>
  <si>
    <t>01116500396</t>
  </si>
  <si>
    <t>SERVIZIO DI MANUTENZIONE HW/SW – MESE DI MAGGIO 2012</t>
  </si>
  <si>
    <t>Infocamere S.c.p.a.</t>
  </si>
  <si>
    <t>02313821007</t>
  </si>
  <si>
    <t>ALBI CAMERALI,IC DEIS,OLIO..</t>
  </si>
  <si>
    <t>In house providing</t>
  </si>
  <si>
    <t>Art.18 D.Lgs.422/1997</t>
  </si>
  <si>
    <t>INBALANCE</t>
  </si>
  <si>
    <t>AMICO,SISTEMA GESTIONE PERSONALE,...</t>
  </si>
  <si>
    <t>STARWEB CANONE,SERVIZI TELEMACO</t>
  </si>
  <si>
    <t>CANONE ASSEGNATORE,USERID,BOLLATURA..</t>
  </si>
  <si>
    <t>CARTE TACHIGRAFICHE E FIRMA MASSIVA</t>
  </si>
  <si>
    <t>GESTIONE MODELLI COM</t>
  </si>
  <si>
    <t>20551592DB</t>
  </si>
  <si>
    <t>Xerox Italia Rental Services S.r.l.</t>
  </si>
  <si>
    <t>04763060961</t>
  </si>
  <si>
    <t>CANONE DI LOCAZIONE FOTOCOPIATRICI - CONVENZIONE CONSIP 17 - 1° , 2° E 3° TRIMESTRE 2012</t>
  </si>
  <si>
    <t>Convenzione Consip</t>
  </si>
  <si>
    <t>Tecnoservicecamere S.c.p.a.</t>
  </si>
  <si>
    <t>SERVIZIO DI RECEPTION  MAGGIO, GIUGNO, LUGLIO, AGOSTO, SETTEMBRE E OTTOBRE 2012</t>
  </si>
  <si>
    <t>LEGALCYCLE, DELIBERE</t>
  </si>
  <si>
    <t>11170781ED</t>
  </si>
  <si>
    <t>Regolazione del mercato</t>
  </si>
  <si>
    <t>Dott.ssa Maria Cristina Venturelli</t>
  </si>
  <si>
    <t>Tipolito Stear S.n.c.</t>
  </si>
  <si>
    <t>01361300393</t>
  </si>
  <si>
    <t>FORNITURA DI N.400 MANIFESTI PER CARTA SERVIZI TURISTICI DI QUALITA'</t>
  </si>
  <si>
    <t>Ufficio Partecipazioni</t>
  </si>
  <si>
    <t>Ecocerved S.c.ar.l.</t>
  </si>
  <si>
    <t>03991350376</t>
  </si>
  <si>
    <t>CANONE PORTALE AREA AMBIENTE – 1° SEM. 2012</t>
  </si>
  <si>
    <t>Z3C053EC84</t>
  </si>
  <si>
    <t>Uff..Gestione sportelli-diritto annuale-URP</t>
  </si>
  <si>
    <t>TNT Post Italia S.p.a.</t>
  </si>
  <si>
    <t>SERVIZIO DI MAILING DEL DIRITTO ANNUALE SINO AL 31/5/2012</t>
  </si>
  <si>
    <t>SERVIZIO DI GESTIONE E MANUTENZIONE CON RESPONSABILITA' DEL GESTORE PER LE CENTRALI DI RISCALDAMENTO E CONDIZIONAMENTO DELLE SEDI CAMERALI DI RAVENNA, LUGO E FAENZA - 2°TRIMESTRE 2012</t>
  </si>
  <si>
    <t>CARTELLINE</t>
  </si>
  <si>
    <t>FILE RUOLO DIRITTO ANNUALE 2008/2009</t>
  </si>
  <si>
    <t>Z5C0584FEF</t>
  </si>
  <si>
    <t>Augusto Berni S.p.a.</t>
  </si>
  <si>
    <t>00281080374</t>
  </si>
  <si>
    <t>FORNITURA N.500 RISME CARTA A4 FSC PER FOTOCOPIE</t>
  </si>
  <si>
    <t>Mercato Elettronico Consip</t>
  </si>
  <si>
    <t>Z380597437</t>
  </si>
  <si>
    <t>Ufficio Promozione</t>
  </si>
  <si>
    <t>Librerie Feltrinelli S.r.l.</t>
  </si>
  <si>
    <t>04628790968</t>
  </si>
  <si>
    <t>FORNITURA DI BUONI REGALO PER STUDENTI MERITEVOLI</t>
  </si>
  <si>
    <t>Casadio Ferdinando di Andrea Casadio e C. S.n.c.</t>
  </si>
  <si>
    <t>00090440397</t>
  </si>
  <si>
    <t>Tinteggiatura ufficio del Presidente, del vicepresidente e del Segretario Generale; procedura di pagamento tramite fondo cassa economale</t>
  </si>
  <si>
    <t>IS.NA.R.T. S.c.p.a.</t>
  </si>
  <si>
    <t>04416711002</t>
  </si>
  <si>
    <t>REALIZZAZIONE DEL PROGETTO MARCHIO DI QUALITA' NELLE IMPRESE DEL SETTORE TURISTICO - OSPITALITA' ITALIANA – 1° ACCONTO 40%</t>
  </si>
  <si>
    <t>CONTRIBUTO CONSORTILE</t>
  </si>
  <si>
    <t>Tinteggiature pareti interne sede di Ravenna in seguito a danni causati da scioglimento neve; procedura di pagamento tramite fondo cassa economale</t>
  </si>
  <si>
    <t>Z260403ED2</t>
  </si>
  <si>
    <t>Full Print S.r.l.</t>
  </si>
  <si>
    <t>01390090395</t>
  </si>
  <si>
    <t>STAMPA E DISTRIBUZIONE RIVISTA SYSTEMA N. 1/2012</t>
  </si>
  <si>
    <t>Infocert S.p.a.</t>
  </si>
  <si>
    <t>07945211006</t>
  </si>
  <si>
    <t>RINNOVO CERTIFICATO DI SOTTOSCRIZIONE - 2° TRIM 2012</t>
  </si>
  <si>
    <t>Ufficio Studi e biblioteca</t>
  </si>
  <si>
    <t>Fondazione Casa di Oriani</t>
  </si>
  <si>
    <t>80004320398</t>
  </si>
  <si>
    <t>2° E ULTIMA TRANCE SERVIZIO DI CATALOGAZIONE E FORMAZIONE DEL PERSONALE UFF BIBLIOTECA</t>
  </si>
  <si>
    <t>Colas Pulizie Industriali Soc.Coop.</t>
  </si>
  <si>
    <t>00247780398</t>
  </si>
  <si>
    <t>SERVIZIO DI VIGILANZA DIURNA E NOTTURNA ALLE SEDI CAMERALI - 2° SEM.2012</t>
  </si>
  <si>
    <t>Z180578A2E</t>
  </si>
  <si>
    <t>Uff.Contenzioso amm.vo-attività ispettive controllo e vigilanza</t>
  </si>
  <si>
    <t>Istituto Giordano S.p.a.</t>
  </si>
  <si>
    <t>00549540409</t>
  </si>
  <si>
    <t>Analisi di laboratorio su giocattolo "pasta da modellare" con controllo documentale (art.3908), prova di conformità  (artt.18000 e 7000) e rapporto di prova (art.0513a).</t>
  </si>
  <si>
    <t>DISAR – RUOLI DIRITTO ANNUALE</t>
  </si>
  <si>
    <t>Registro Imprese</t>
  </si>
  <si>
    <t>IC Outsourcing S.c.r.l.</t>
  </si>
  <si>
    <t>04408300285</t>
  </si>
  <si>
    <t>SERVIZI DOGE GEST. ARCHIVIO PADOVA, GIACENZA DALL'1/1/12 AL 31/12/12, MOVIMENTAZIONE E INGRESSO A MAGAZZ. SCATOLA STD DALL'1/1/12 AL 30/6/12</t>
  </si>
  <si>
    <t>SMART CARD E CARTELLINE</t>
  </si>
  <si>
    <t>Z2101E7F8B</t>
  </si>
  <si>
    <t>Hyperborea S.r.l.</t>
  </si>
  <si>
    <t>01856380504</t>
  </si>
  <si>
    <t>INTERVENTO DI SELEZIONE E SCARTO DOCUMENTAZIONE D'ARCHIVIO</t>
  </si>
  <si>
    <t>ZD7007BCA6</t>
  </si>
  <si>
    <t>B.F.B. S.n.c. Di Fragorzi M. e C.</t>
  </si>
  <si>
    <t>00221740392</t>
  </si>
  <si>
    <t>MANUTENZIONE E VERNICIATURA INFISSI PALAZZO LORETA</t>
  </si>
  <si>
    <t>SOSTITUZIONE CONDIZIONATORE SALA SERVER PALAZZO SGUBBI</t>
  </si>
  <si>
    <t>1108734C3A Z2200404DA</t>
  </si>
  <si>
    <t>Telecom Italia S.p.a.</t>
  </si>
  <si>
    <t>00488410010</t>
  </si>
  <si>
    <t>SPESE TELEFONICHE NUMERI AGGREGATI VARI - 5° BIMESTRE 2012</t>
  </si>
  <si>
    <t>MANUTENZIONE EDILE VARIA A MANTO COPERTURA TETTO, PAVIMENTO CORTILE CIV.18, CREPE INTERNE 3°PIANO P.MANZONE, GRONDAIA E PLUVIALI - VARIANTE IN CORSO D'OPERA A CONTRATTO MANUTENZIONE INFISSI</t>
  </si>
  <si>
    <t>ZCE06BAA93</t>
  </si>
  <si>
    <t>MANUTENZIONE CON FORNITURA E POSA PLUVIALI IN RAME E REALIZZAZIONE SIFONI IN PVC  NEI POZZETTI PALAZZO SGUBBI</t>
  </si>
  <si>
    <t>Russo Impianti di Pacilli Antonio</t>
  </si>
  <si>
    <t>PCLNTN67H10I054J</t>
  </si>
  <si>
    <t>SERVIZIO DI MANUTENZIONE ORDINARIA CABINA MEDIA TENSIONE ANNO 2012 E REVISIONE GRUPO DI RIFASAMENTO</t>
  </si>
  <si>
    <t>Mediazione ed arbitrato</t>
  </si>
  <si>
    <t>FORNITURA DI N.200 MANIFESTI E N.50 LOCANDINE PER CONCILIAZIONE</t>
  </si>
  <si>
    <t>STAMPA E DISTRIBUZIONE RIVISTA SYSTEMA N. 2/2012</t>
  </si>
  <si>
    <t>1116802E26</t>
  </si>
  <si>
    <t>Tipolitografia Valgimigli S.n.c. Di Valgimigli Valfrido &amp; c.</t>
  </si>
  <si>
    <t>00093260396</t>
  </si>
  <si>
    <t>FORNITURA N.1500 FOGLI E BUSTE CARTA INTESTATA LINEA DIRIGENZIALE FSC E ALTRI STAMPATI VARI CON LOGO 150°</t>
  </si>
  <si>
    <t>Z69078A3A7</t>
  </si>
  <si>
    <t>Consar Soc.Coop.Cons.</t>
  </si>
  <si>
    <t>00175490390</t>
  </si>
  <si>
    <t>SVUOTAMENTO FOSSE BIOLOGICHE CON TRASPORTO/SMALTIMENTO FANGHI E VIDEOISPEZIONE</t>
  </si>
  <si>
    <t>SOSTITUZIONE DI UNA POMPA GEMELLARE IMPIANTO DI RISCALDAMENTO</t>
  </si>
  <si>
    <t>P.I.E. Di Passalacqua Davide &amp; C. S.n.c.</t>
  </si>
  <si>
    <t>01229750391</t>
  </si>
  <si>
    <t>SERVIZIO DI MANUTENZIONE IMPIANTI ELETTRICI - OTTOBRE 2012</t>
  </si>
  <si>
    <t>Z5C08605D4</t>
  </si>
  <si>
    <t>Ifoa Istituto Formazione Operatori Aziendali</t>
  </si>
  <si>
    <t>00453310351</t>
  </si>
  <si>
    <t>QUOTA PARTECIPAZIONE PIANO FORMATIVO UNIONCAMERE EMILIA ROMAGNA 2012 -1° SEMESTRE</t>
  </si>
  <si>
    <t>Procedura negoziata</t>
  </si>
  <si>
    <t>Art.57 D.Lgs.163/2006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</si>
</sst>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DD/MM/YYYY"/>
  </numFmts>
  <fonts count="4">
    <font>
      <sz val="10"/>
      <name val="Arial"/>
      <family val="2"/>
    </font>
    <font>
      <sz val="26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wrapText="1"/>
    </xf>
    <xf numFmtId="164" fontId="0" fillId="0" borderId="0" xfId="0" applyAlignment="1">
      <alignment horizontal="left"/>
    </xf>
    <xf numFmtId="164" fontId="1" fillId="0" borderId="1" xfId="0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center" wrapText="1"/>
    </xf>
    <xf numFmtId="164" fontId="0" fillId="0" borderId="2" xfId="0" applyBorder="1" applyAlignment="1">
      <alignment/>
    </xf>
    <xf numFmtId="164" fontId="0" fillId="0" borderId="2" xfId="0" applyFont="1" applyBorder="1" applyAlignment="1">
      <alignment wrapText="1"/>
    </xf>
    <xf numFmtId="164" fontId="0" fillId="0" borderId="2" xfId="0" applyFont="1" applyBorder="1" applyAlignment="1">
      <alignment horizontal="center"/>
    </xf>
    <xf numFmtId="164" fontId="0" fillId="0" borderId="2" xfId="0" applyFont="1" applyBorder="1" applyAlignment="1">
      <alignment/>
    </xf>
    <xf numFmtId="165" fontId="0" fillId="0" borderId="2" xfId="0" applyNumberFormat="1" applyFont="1" applyBorder="1" applyAlignment="1">
      <alignment/>
    </xf>
    <xf numFmtId="166" fontId="0" fillId="0" borderId="2" xfId="0" applyNumberFormat="1" applyBorder="1" applyAlignment="1">
      <alignment horizontal="center"/>
    </xf>
    <xf numFmtId="164" fontId="0" fillId="0" borderId="2" xfId="0" applyFont="1" applyFill="1" applyBorder="1" applyAlignment="1">
      <alignment wrapText="1"/>
    </xf>
    <xf numFmtId="164" fontId="0" fillId="0" borderId="2" xfId="0" applyFont="1" applyBorder="1" applyAlignment="1">
      <alignment horizontal="left"/>
    </xf>
    <xf numFmtId="167" fontId="0" fillId="0" borderId="2" xfId="0" applyNumberFormat="1" applyBorder="1" applyAlignment="1">
      <alignment horizontal="center"/>
    </xf>
    <xf numFmtId="164" fontId="0" fillId="0" borderId="2" xfId="0" applyFont="1" applyBorder="1" applyAlignment="1">
      <alignment horizontal="center" wrapText="1"/>
    </xf>
    <xf numFmtId="165" fontId="0" fillId="0" borderId="2" xfId="0" applyNumberFormat="1" applyFont="1" applyFill="1" applyBorder="1" applyAlignment="1">
      <alignment/>
    </xf>
    <xf numFmtId="164" fontId="0" fillId="0" borderId="2" xfId="0" applyBorder="1" applyAlignment="1">
      <alignment horizontal="left"/>
    </xf>
    <xf numFmtId="164" fontId="0" fillId="0" borderId="2" xfId="0" applyFont="1" applyFill="1" applyBorder="1" applyAlignment="1">
      <alignment/>
    </xf>
    <xf numFmtId="165" fontId="0" fillId="0" borderId="2" xfId="0" applyNumberFormat="1" applyFont="1" applyFill="1" applyBorder="1" applyAlignment="1">
      <alignment horizontal="center" wrapText="1"/>
    </xf>
    <xf numFmtId="164" fontId="0" fillId="0" borderId="2" xfId="0" applyFill="1" applyBorder="1" applyAlignment="1">
      <alignment horizontal="center"/>
    </xf>
    <xf numFmtId="164" fontId="0" fillId="2" borderId="0" xfId="0" applyFont="1" applyFill="1" applyAlignment="1">
      <alignment/>
    </xf>
    <xf numFmtId="164" fontId="0" fillId="2" borderId="2" xfId="0" applyFont="1" applyFill="1" applyBorder="1" applyAlignment="1">
      <alignment/>
    </xf>
    <xf numFmtId="164" fontId="0" fillId="2" borderId="0" xfId="0" applyFont="1" applyFill="1" applyAlignment="1">
      <alignment horizontal="center"/>
    </xf>
    <xf numFmtId="164" fontId="0" fillId="2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="81" zoomScaleNormal="81" workbookViewId="0" topLeftCell="A1">
      <pane ySplit="1815" topLeftCell="A35" activePane="topLeft" state="split"/>
      <selection pane="topLeft" activeCell="D2" sqref="D2"/>
      <selection pane="bottomLeft" activeCell="A35" sqref="A35"/>
    </sheetView>
  </sheetViews>
  <sheetFormatPr defaultColWidth="12.57421875" defaultRowHeight="12.75"/>
  <cols>
    <col min="1" max="1" width="5.57421875" style="0" customWidth="1"/>
    <col min="2" max="2" width="13.140625" style="0" customWidth="1"/>
    <col min="3" max="3" width="19.00390625" style="0" customWidth="1"/>
    <col min="4" max="4" width="22.140625" style="0" customWidth="1"/>
    <col min="5" max="5" width="24.8515625" style="0" customWidth="1"/>
    <col min="6" max="6" width="17.421875" style="1" customWidth="1"/>
    <col min="7" max="7" width="17.28125" style="2" customWidth="1"/>
    <col min="8" max="8" width="64.7109375" style="3" customWidth="1"/>
    <col min="9" max="9" width="21.57421875" style="4" customWidth="1"/>
    <col min="10" max="10" width="21.7109375" style="0" customWidth="1"/>
    <col min="11" max="11" width="17.421875" style="2" customWidth="1"/>
    <col min="12" max="12" width="11.57421875" style="0" customWidth="1"/>
    <col min="13" max="13" width="7.28125" style="0" customWidth="1"/>
    <col min="14" max="15" width="11.57421875" style="0" customWidth="1"/>
    <col min="16" max="16" width="20.7109375" style="0" customWidth="1"/>
    <col min="17" max="16384" width="11.57421875" style="0" customWidth="1"/>
  </cols>
  <sheetData>
    <row r="1" spans="1:13" s="6" customFormat="1" ht="48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6" customFormat="1" ht="77.2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9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pans="1:13" ht="12.75">
      <c r="A3" s="10">
        <v>1</v>
      </c>
      <c r="B3" s="11" t="s">
        <v>14</v>
      </c>
      <c r="C3" s="12" t="s">
        <v>15</v>
      </c>
      <c r="D3" s="12" t="s">
        <v>16</v>
      </c>
      <c r="E3" s="13" t="s">
        <v>17</v>
      </c>
      <c r="F3" s="14" t="s">
        <v>18</v>
      </c>
      <c r="G3" s="15">
        <f>6801.48+2970.19+4440.09+6414.31+5657.95+2659.4</f>
        <v>28943.420000000002</v>
      </c>
      <c r="H3" s="16" t="s">
        <v>19</v>
      </c>
      <c r="I3" s="17" t="s">
        <v>20</v>
      </c>
      <c r="J3" s="13" t="s">
        <v>21</v>
      </c>
      <c r="K3" s="18">
        <v>41364</v>
      </c>
      <c r="L3" s="12" t="s">
        <v>22</v>
      </c>
      <c r="M3" s="10"/>
    </row>
    <row r="4" spans="1:13" ht="12.75">
      <c r="A4" s="10">
        <v>2</v>
      </c>
      <c r="B4" s="10" t="s">
        <v>23</v>
      </c>
      <c r="C4" s="19" t="s">
        <v>24</v>
      </c>
      <c r="D4" s="12" t="s">
        <v>16</v>
      </c>
      <c r="E4" s="13" t="s">
        <v>25</v>
      </c>
      <c r="F4" s="20" t="s">
        <v>26</v>
      </c>
      <c r="G4" s="15">
        <v>7167.52</v>
      </c>
      <c r="H4" s="11" t="s">
        <v>27</v>
      </c>
      <c r="I4" s="17" t="s">
        <v>20</v>
      </c>
      <c r="J4" s="13" t="s">
        <v>21</v>
      </c>
      <c r="K4" s="18">
        <v>41274</v>
      </c>
      <c r="L4" s="12" t="s">
        <v>22</v>
      </c>
      <c r="M4" s="10"/>
    </row>
    <row r="5" spans="1:13" ht="12.75">
      <c r="A5" s="10">
        <v>3</v>
      </c>
      <c r="B5" s="12" t="s">
        <v>22</v>
      </c>
      <c r="C5" s="19" t="s">
        <v>28</v>
      </c>
      <c r="D5" s="12" t="s">
        <v>16</v>
      </c>
      <c r="E5" s="13" t="s">
        <v>29</v>
      </c>
      <c r="F5" s="14" t="s">
        <v>30</v>
      </c>
      <c r="G5" s="15">
        <f>2283.91+3026.31+1994.11+3231.91+4012.81+4012.81</f>
        <v>18561.859999999997</v>
      </c>
      <c r="H5" s="16" t="s">
        <v>31</v>
      </c>
      <c r="I5" s="12" t="s">
        <v>22</v>
      </c>
      <c r="J5" s="12" t="s">
        <v>22</v>
      </c>
      <c r="K5" s="18" t="s">
        <v>22</v>
      </c>
      <c r="L5" s="12" t="s">
        <v>22</v>
      </c>
      <c r="M5" s="10"/>
    </row>
    <row r="6" spans="1:13" ht="12.75">
      <c r="A6" s="10">
        <v>4</v>
      </c>
      <c r="B6" s="13" t="s">
        <v>32</v>
      </c>
      <c r="C6" s="12" t="s">
        <v>33</v>
      </c>
      <c r="D6" s="12" t="s">
        <v>16</v>
      </c>
      <c r="E6" s="13" t="s">
        <v>34</v>
      </c>
      <c r="F6" s="14" t="s">
        <v>35</v>
      </c>
      <c r="G6" s="15">
        <f>9218.69+6463.13+8100.67+7145.06+7018.59+10454.81</f>
        <v>48400.95</v>
      </c>
      <c r="H6" s="11" t="s">
        <v>36</v>
      </c>
      <c r="I6" s="17" t="s">
        <v>37</v>
      </c>
      <c r="J6" s="11" t="s">
        <v>38</v>
      </c>
      <c r="K6" s="18">
        <v>41639</v>
      </c>
      <c r="L6" s="11" t="s">
        <v>39</v>
      </c>
      <c r="M6" s="13"/>
    </row>
    <row r="7" spans="1:13" ht="12.75">
      <c r="A7" s="10">
        <v>5</v>
      </c>
      <c r="B7" s="21">
        <v>1020793108</v>
      </c>
      <c r="C7" s="12" t="s">
        <v>15</v>
      </c>
      <c r="D7" s="12" t="s">
        <v>16</v>
      </c>
      <c r="E7" s="11" t="s">
        <v>40</v>
      </c>
      <c r="F7" s="20" t="s">
        <v>41</v>
      </c>
      <c r="G7" s="15">
        <f>5134.05+5134.05+5134.05+5288.08+5288.08+5288.08</f>
        <v>31266.390000000007</v>
      </c>
      <c r="H7" s="16" t="s">
        <v>42</v>
      </c>
      <c r="I7" s="22" t="s">
        <v>43</v>
      </c>
      <c r="J7" s="22" t="s">
        <v>44</v>
      </c>
      <c r="K7" s="18">
        <v>41639</v>
      </c>
      <c r="L7" s="12" t="s">
        <v>22</v>
      </c>
      <c r="M7" s="10"/>
    </row>
    <row r="8" spans="1:13" ht="12.75">
      <c r="A8" s="10">
        <v>6</v>
      </c>
      <c r="B8" s="12" t="s">
        <v>22</v>
      </c>
      <c r="C8" s="12" t="s">
        <v>15</v>
      </c>
      <c r="D8" s="12" t="s">
        <v>16</v>
      </c>
      <c r="E8" s="13" t="s">
        <v>17</v>
      </c>
      <c r="F8" s="14" t="s">
        <v>18</v>
      </c>
      <c r="G8" s="15">
        <f>1273.72+1487.85+1317.63+1229.8+1722.18</f>
        <v>7031.18</v>
      </c>
      <c r="H8" s="16" t="s">
        <v>45</v>
      </c>
      <c r="I8" s="12" t="s">
        <v>22</v>
      </c>
      <c r="J8" s="12" t="s">
        <v>22</v>
      </c>
      <c r="K8" s="18" t="s">
        <v>22</v>
      </c>
      <c r="L8" s="12" t="s">
        <v>22</v>
      </c>
      <c r="M8" s="12"/>
    </row>
    <row r="9" spans="1:13" ht="12.75">
      <c r="A9" s="10">
        <v>7</v>
      </c>
      <c r="B9" s="22" t="s">
        <v>46</v>
      </c>
      <c r="C9" s="12" t="s">
        <v>15</v>
      </c>
      <c r="D9" s="12" t="s">
        <v>16</v>
      </c>
      <c r="E9" s="13" t="s">
        <v>47</v>
      </c>
      <c r="F9" s="14" t="s">
        <v>48</v>
      </c>
      <c r="G9" s="15">
        <v>2600</v>
      </c>
      <c r="H9" s="16" t="s">
        <v>49</v>
      </c>
      <c r="I9" s="17" t="s">
        <v>20</v>
      </c>
      <c r="J9" s="13" t="s">
        <v>21</v>
      </c>
      <c r="K9" s="18">
        <v>41060</v>
      </c>
      <c r="L9" s="12" t="s">
        <v>22</v>
      </c>
      <c r="M9" s="10"/>
    </row>
    <row r="10" spans="1:13" ht="12.75">
      <c r="A10" s="10">
        <v>9</v>
      </c>
      <c r="B10" s="10" t="s">
        <v>50</v>
      </c>
      <c r="C10" s="12" t="s">
        <v>15</v>
      </c>
      <c r="D10" s="12" t="s">
        <v>16</v>
      </c>
      <c r="E10" s="13" t="s">
        <v>51</v>
      </c>
      <c r="F10" s="14" t="s">
        <v>52</v>
      </c>
      <c r="G10" s="15">
        <v>1767.82</v>
      </c>
      <c r="H10" s="16" t="s">
        <v>53</v>
      </c>
      <c r="I10" s="17" t="s">
        <v>20</v>
      </c>
      <c r="J10" s="13" t="s">
        <v>21</v>
      </c>
      <c r="K10" s="18">
        <v>41060</v>
      </c>
      <c r="L10" s="12" t="s">
        <v>22</v>
      </c>
      <c r="M10" s="10"/>
    </row>
    <row r="11" spans="1:13" ht="12.75">
      <c r="A11" s="10">
        <v>10</v>
      </c>
      <c r="B11" s="10" t="s">
        <v>54</v>
      </c>
      <c r="C11" s="12" t="s">
        <v>55</v>
      </c>
      <c r="D11" s="12" t="s">
        <v>16</v>
      </c>
      <c r="E11" s="13" t="s">
        <v>56</v>
      </c>
      <c r="F11" s="23" t="s">
        <v>57</v>
      </c>
      <c r="G11" s="15">
        <v>1058.5</v>
      </c>
      <c r="H11" s="16" t="s">
        <v>58</v>
      </c>
      <c r="I11" s="17" t="s">
        <v>20</v>
      </c>
      <c r="J11" s="13" t="s">
        <v>21</v>
      </c>
      <c r="K11" s="18">
        <v>41060</v>
      </c>
      <c r="L11" s="12" t="s">
        <v>22</v>
      </c>
      <c r="M11" s="10"/>
    </row>
    <row r="12" spans="1:13" ht="12.75">
      <c r="A12" s="10">
        <v>11</v>
      </c>
      <c r="B12" s="12" t="s">
        <v>22</v>
      </c>
      <c r="C12" s="12" t="s">
        <v>55</v>
      </c>
      <c r="D12" s="12" t="s">
        <v>16</v>
      </c>
      <c r="E12" s="13" t="s">
        <v>59</v>
      </c>
      <c r="F12" s="14" t="s">
        <v>60</v>
      </c>
      <c r="G12" s="15">
        <f>4393.64+4391.51+3775.16</f>
        <v>12560.310000000001</v>
      </c>
      <c r="H12" s="16" t="s">
        <v>61</v>
      </c>
      <c r="I12" s="22" t="s">
        <v>62</v>
      </c>
      <c r="J12" s="22" t="s">
        <v>63</v>
      </c>
      <c r="K12" s="18">
        <v>41274</v>
      </c>
      <c r="L12" s="12" t="s">
        <v>22</v>
      </c>
      <c r="M12" s="10"/>
    </row>
    <row r="13" spans="1:13" ht="12.75">
      <c r="A13" s="10">
        <v>12</v>
      </c>
      <c r="B13" s="12" t="s">
        <v>22</v>
      </c>
      <c r="C13" s="12" t="s">
        <v>55</v>
      </c>
      <c r="D13" s="12" t="s">
        <v>16</v>
      </c>
      <c r="E13" s="13" t="s">
        <v>59</v>
      </c>
      <c r="F13" s="14" t="s">
        <v>60</v>
      </c>
      <c r="G13" s="15">
        <f>1512.48+1512.48+1512.48</f>
        <v>4537.4400000000005</v>
      </c>
      <c r="H13" s="16" t="s">
        <v>64</v>
      </c>
      <c r="I13" s="22" t="s">
        <v>62</v>
      </c>
      <c r="J13" s="22" t="s">
        <v>63</v>
      </c>
      <c r="K13" s="18">
        <v>41274</v>
      </c>
      <c r="L13" s="12" t="s">
        <v>22</v>
      </c>
      <c r="M13" s="10"/>
    </row>
    <row r="14" spans="1:13" ht="12.75">
      <c r="A14" s="10">
        <v>13</v>
      </c>
      <c r="B14" s="12" t="s">
        <v>22</v>
      </c>
      <c r="C14" s="12" t="s">
        <v>55</v>
      </c>
      <c r="D14" s="12" t="s">
        <v>16</v>
      </c>
      <c r="E14" s="13" t="s">
        <v>59</v>
      </c>
      <c r="F14" s="14" t="s">
        <v>60</v>
      </c>
      <c r="G14" s="15">
        <f>15526.94+15497.41+15302.24</f>
        <v>46326.59</v>
      </c>
      <c r="H14" s="16" t="s">
        <v>65</v>
      </c>
      <c r="I14" s="22" t="s">
        <v>62</v>
      </c>
      <c r="J14" s="22" t="s">
        <v>63</v>
      </c>
      <c r="K14" s="18">
        <v>41274</v>
      </c>
      <c r="L14" s="12" t="s">
        <v>22</v>
      </c>
      <c r="M14" s="10"/>
    </row>
    <row r="15" spans="1:13" ht="12.75">
      <c r="A15" s="10">
        <v>14</v>
      </c>
      <c r="B15" s="12" t="s">
        <v>22</v>
      </c>
      <c r="C15" s="12" t="s">
        <v>55</v>
      </c>
      <c r="D15" s="12" t="s">
        <v>16</v>
      </c>
      <c r="E15" s="13" t="s">
        <v>59</v>
      </c>
      <c r="F15" s="14" t="s">
        <v>60</v>
      </c>
      <c r="G15" s="15">
        <f>3324.79+5856.86+5806.1</f>
        <v>14987.75</v>
      </c>
      <c r="H15" s="16" t="s">
        <v>66</v>
      </c>
      <c r="I15" s="22" t="s">
        <v>62</v>
      </c>
      <c r="J15" s="22" t="s">
        <v>63</v>
      </c>
      <c r="K15" s="18">
        <v>41274</v>
      </c>
      <c r="L15" s="12" t="s">
        <v>22</v>
      </c>
      <c r="M15" s="10"/>
    </row>
    <row r="16" spans="1:13" ht="12.75">
      <c r="A16" s="10">
        <v>15</v>
      </c>
      <c r="B16" s="12" t="s">
        <v>22</v>
      </c>
      <c r="C16" s="12" t="s">
        <v>55</v>
      </c>
      <c r="D16" s="12" t="s">
        <v>16</v>
      </c>
      <c r="E16" s="13" t="s">
        <v>59</v>
      </c>
      <c r="F16" s="14" t="s">
        <v>60</v>
      </c>
      <c r="G16" s="15">
        <f>4724.05+4999.09+4677.67</f>
        <v>14400.81</v>
      </c>
      <c r="H16" s="16" t="s">
        <v>67</v>
      </c>
      <c r="I16" s="22" t="s">
        <v>62</v>
      </c>
      <c r="J16" s="22" t="s">
        <v>63</v>
      </c>
      <c r="K16" s="18">
        <v>41274</v>
      </c>
      <c r="L16" s="12" t="s">
        <v>22</v>
      </c>
      <c r="M16" s="10"/>
    </row>
    <row r="17" spans="1:13" ht="12.75">
      <c r="A17" s="10">
        <v>16</v>
      </c>
      <c r="B17" s="12" t="s">
        <v>22</v>
      </c>
      <c r="C17" s="12" t="s">
        <v>55</v>
      </c>
      <c r="D17" s="12" t="s">
        <v>16</v>
      </c>
      <c r="E17" s="13" t="s">
        <v>59</v>
      </c>
      <c r="F17" s="14" t="s">
        <v>60</v>
      </c>
      <c r="G17" s="15">
        <f>6844.79+5674.75+4820.87</f>
        <v>17340.41</v>
      </c>
      <c r="H17" s="16" t="s">
        <v>68</v>
      </c>
      <c r="I17" s="22" t="s">
        <v>62</v>
      </c>
      <c r="J17" s="22" t="s">
        <v>63</v>
      </c>
      <c r="K17" s="18">
        <v>41274</v>
      </c>
      <c r="L17" s="12" t="s">
        <v>22</v>
      </c>
      <c r="M17" s="10"/>
    </row>
    <row r="18" spans="1:13" ht="12.75">
      <c r="A18" s="10">
        <v>17</v>
      </c>
      <c r="B18" s="12" t="s">
        <v>22</v>
      </c>
      <c r="C18" s="12" t="s">
        <v>55</v>
      </c>
      <c r="D18" s="12" t="s">
        <v>16</v>
      </c>
      <c r="E18" s="13" t="s">
        <v>59</v>
      </c>
      <c r="F18" s="14" t="s">
        <v>60</v>
      </c>
      <c r="G18" s="15">
        <f>1815+1815+1815</f>
        <v>5445</v>
      </c>
      <c r="H18" s="16" t="s">
        <v>69</v>
      </c>
      <c r="I18" s="22" t="s">
        <v>62</v>
      </c>
      <c r="J18" s="22" t="s">
        <v>63</v>
      </c>
      <c r="K18" s="18">
        <v>41274</v>
      </c>
      <c r="L18" s="12" t="s">
        <v>22</v>
      </c>
      <c r="M18" s="10"/>
    </row>
    <row r="19" spans="1:13" ht="12.75">
      <c r="A19" s="10">
        <v>21</v>
      </c>
      <c r="B19" s="10" t="s">
        <v>70</v>
      </c>
      <c r="C19" s="12" t="s">
        <v>15</v>
      </c>
      <c r="D19" s="12" t="s">
        <v>16</v>
      </c>
      <c r="E19" s="11" t="s">
        <v>71</v>
      </c>
      <c r="F19" s="14" t="s">
        <v>72</v>
      </c>
      <c r="G19" s="15">
        <f>2057.37+2057.37+2057.37</f>
        <v>6172.11</v>
      </c>
      <c r="H19" s="16" t="s">
        <v>73</v>
      </c>
      <c r="I19" s="22" t="s">
        <v>74</v>
      </c>
      <c r="J19" s="22" t="s">
        <v>44</v>
      </c>
      <c r="K19" s="18">
        <v>42120</v>
      </c>
      <c r="L19" s="12" t="s">
        <v>22</v>
      </c>
      <c r="M19" s="10"/>
    </row>
    <row r="20" spans="1:13" ht="12.75">
      <c r="A20" s="10">
        <v>22</v>
      </c>
      <c r="B20" s="12" t="s">
        <v>22</v>
      </c>
      <c r="C20" s="12" t="s">
        <v>15</v>
      </c>
      <c r="D20" s="12" t="s">
        <v>16</v>
      </c>
      <c r="E20" s="13" t="s">
        <v>75</v>
      </c>
      <c r="F20" s="14" t="s">
        <v>18</v>
      </c>
      <c r="G20" s="24">
        <f>14957.95+20186+20186</f>
        <v>55329.95</v>
      </c>
      <c r="H20" s="16" t="s">
        <v>76</v>
      </c>
      <c r="I20" s="22" t="s">
        <v>62</v>
      </c>
      <c r="J20" s="22" t="s">
        <v>63</v>
      </c>
      <c r="K20" s="18">
        <v>42004</v>
      </c>
      <c r="L20" s="12" t="s">
        <v>22</v>
      </c>
      <c r="M20" s="10"/>
    </row>
    <row r="21" spans="1:13" ht="12.75">
      <c r="A21" s="10">
        <v>23</v>
      </c>
      <c r="B21" s="12" t="s">
        <v>22</v>
      </c>
      <c r="C21" s="12" t="s">
        <v>55</v>
      </c>
      <c r="D21" s="12" t="s">
        <v>16</v>
      </c>
      <c r="E21" s="13" t="s">
        <v>59</v>
      </c>
      <c r="F21" s="14" t="s">
        <v>60</v>
      </c>
      <c r="G21" s="15">
        <f>6656.71+8199.94+4515.51</f>
        <v>19372.160000000003</v>
      </c>
      <c r="H21" s="22" t="s">
        <v>68</v>
      </c>
      <c r="I21" s="22" t="s">
        <v>62</v>
      </c>
      <c r="J21" s="22" t="s">
        <v>63</v>
      </c>
      <c r="K21" s="18">
        <v>41274</v>
      </c>
      <c r="L21" s="12" t="s">
        <v>22</v>
      </c>
      <c r="M21" s="10"/>
    </row>
    <row r="22" spans="1:13" ht="12.75">
      <c r="A22" s="10">
        <v>24</v>
      </c>
      <c r="B22" s="12" t="s">
        <v>22</v>
      </c>
      <c r="C22" s="12" t="s">
        <v>55</v>
      </c>
      <c r="D22" s="12" t="s">
        <v>16</v>
      </c>
      <c r="E22" s="13" t="s">
        <v>59</v>
      </c>
      <c r="F22" s="14" t="s">
        <v>60</v>
      </c>
      <c r="G22" s="15">
        <f>6072.69+6072.69+6072.69</f>
        <v>18218.07</v>
      </c>
      <c r="H22" s="22" t="s">
        <v>77</v>
      </c>
      <c r="I22" s="22" t="s">
        <v>62</v>
      </c>
      <c r="J22" s="22" t="s">
        <v>63</v>
      </c>
      <c r="K22" s="18">
        <v>41274</v>
      </c>
      <c r="L22" s="12" t="s">
        <v>22</v>
      </c>
      <c r="M22" s="10"/>
    </row>
    <row r="23" spans="1:13" ht="12.75">
      <c r="A23" s="10">
        <v>25</v>
      </c>
      <c r="B23" s="10" t="s">
        <v>78</v>
      </c>
      <c r="C23" s="19" t="s">
        <v>79</v>
      </c>
      <c r="D23" s="19" t="s">
        <v>80</v>
      </c>
      <c r="E23" s="13" t="s">
        <v>81</v>
      </c>
      <c r="F23" s="14" t="s">
        <v>82</v>
      </c>
      <c r="G23" s="15">
        <v>1094</v>
      </c>
      <c r="H23" s="16" t="s">
        <v>83</v>
      </c>
      <c r="I23" s="17" t="s">
        <v>20</v>
      </c>
      <c r="J23" s="13" t="s">
        <v>21</v>
      </c>
      <c r="K23" s="18">
        <v>41090</v>
      </c>
      <c r="L23" s="12" t="s">
        <v>22</v>
      </c>
      <c r="M23" s="10"/>
    </row>
    <row r="24" spans="1:13" ht="12.75">
      <c r="A24" s="10">
        <v>27</v>
      </c>
      <c r="B24" s="12" t="s">
        <v>22</v>
      </c>
      <c r="C24" s="12" t="s">
        <v>84</v>
      </c>
      <c r="D24" s="12" t="s">
        <v>16</v>
      </c>
      <c r="E24" s="13" t="s">
        <v>85</v>
      </c>
      <c r="F24" s="14" t="s">
        <v>86</v>
      </c>
      <c r="G24" s="15">
        <v>1209.5</v>
      </c>
      <c r="H24" s="16" t="s">
        <v>87</v>
      </c>
      <c r="I24" s="22" t="s">
        <v>62</v>
      </c>
      <c r="J24" s="22" t="s">
        <v>63</v>
      </c>
      <c r="K24" s="18">
        <v>41274</v>
      </c>
      <c r="L24" s="12" t="s">
        <v>22</v>
      </c>
      <c r="M24" s="10"/>
    </row>
    <row r="25" spans="1:13" ht="12.75">
      <c r="A25" s="10">
        <v>29</v>
      </c>
      <c r="B25" s="10" t="s">
        <v>88</v>
      </c>
      <c r="C25" s="19" t="s">
        <v>89</v>
      </c>
      <c r="D25" s="19" t="s">
        <v>80</v>
      </c>
      <c r="E25" s="13" t="s">
        <v>90</v>
      </c>
      <c r="F25" s="21">
        <v>12383760159</v>
      </c>
      <c r="G25" s="15">
        <v>14037.99</v>
      </c>
      <c r="H25" s="16" t="s">
        <v>91</v>
      </c>
      <c r="I25" s="17" t="s">
        <v>20</v>
      </c>
      <c r="J25" s="13" t="s">
        <v>21</v>
      </c>
      <c r="K25" s="18">
        <v>41783</v>
      </c>
      <c r="L25" s="12" t="s">
        <v>22</v>
      </c>
      <c r="M25" s="10"/>
    </row>
    <row r="26" spans="1:13" ht="12.75">
      <c r="A26" s="10">
        <v>30</v>
      </c>
      <c r="B26" s="10" t="s">
        <v>50</v>
      </c>
      <c r="C26" s="12" t="s">
        <v>15</v>
      </c>
      <c r="D26" s="12" t="s">
        <v>16</v>
      </c>
      <c r="E26" s="13" t="s">
        <v>51</v>
      </c>
      <c r="F26" s="14" t="s">
        <v>52</v>
      </c>
      <c r="G26" s="15">
        <v>3958.13</v>
      </c>
      <c r="H26" s="16" t="s">
        <v>92</v>
      </c>
      <c r="I26" s="17" t="s">
        <v>20</v>
      </c>
      <c r="J26" s="13" t="s">
        <v>21</v>
      </c>
      <c r="K26" s="18">
        <v>41639</v>
      </c>
      <c r="L26" s="12" t="s">
        <v>22</v>
      </c>
      <c r="M26" s="10"/>
    </row>
    <row r="27" spans="1:13" ht="12.75">
      <c r="A27" s="10">
        <v>31</v>
      </c>
      <c r="B27" s="12" t="s">
        <v>22</v>
      </c>
      <c r="C27" s="12" t="s">
        <v>55</v>
      </c>
      <c r="D27" s="12" t="s">
        <v>16</v>
      </c>
      <c r="E27" s="13" t="s">
        <v>59</v>
      </c>
      <c r="F27" s="14" t="s">
        <v>60</v>
      </c>
      <c r="G27" s="15">
        <v>1210</v>
      </c>
      <c r="H27" s="22" t="s">
        <v>93</v>
      </c>
      <c r="I27" s="22" t="s">
        <v>62</v>
      </c>
      <c r="J27" s="22" t="s">
        <v>63</v>
      </c>
      <c r="K27" s="18">
        <v>41274</v>
      </c>
      <c r="L27" s="12" t="s">
        <v>22</v>
      </c>
      <c r="M27" s="10"/>
    </row>
    <row r="28" spans="1:13" ht="12.75">
      <c r="A28" s="10">
        <v>32</v>
      </c>
      <c r="B28" s="12" t="s">
        <v>22</v>
      </c>
      <c r="C28" s="12" t="s">
        <v>55</v>
      </c>
      <c r="D28" s="12" t="s">
        <v>16</v>
      </c>
      <c r="E28" s="13" t="s">
        <v>59</v>
      </c>
      <c r="F28" s="14" t="s">
        <v>60</v>
      </c>
      <c r="G28" s="15">
        <v>1452</v>
      </c>
      <c r="H28" s="13" t="s">
        <v>94</v>
      </c>
      <c r="I28" s="22" t="s">
        <v>62</v>
      </c>
      <c r="J28" s="22" t="s">
        <v>63</v>
      </c>
      <c r="K28" s="18">
        <v>41274</v>
      </c>
      <c r="L28" s="12" t="s">
        <v>22</v>
      </c>
      <c r="M28" s="10"/>
    </row>
    <row r="29" spans="1:13" ht="12.75">
      <c r="A29" s="10">
        <v>34</v>
      </c>
      <c r="B29" s="10" t="s">
        <v>95</v>
      </c>
      <c r="C29" s="12" t="s">
        <v>15</v>
      </c>
      <c r="D29" s="12" t="s">
        <v>16</v>
      </c>
      <c r="E29" s="13" t="s">
        <v>96</v>
      </c>
      <c r="F29" s="14" t="s">
        <v>97</v>
      </c>
      <c r="G29" s="15">
        <v>1140</v>
      </c>
      <c r="H29" s="16" t="s">
        <v>98</v>
      </c>
      <c r="I29" s="22" t="s">
        <v>99</v>
      </c>
      <c r="J29" s="22" t="s">
        <v>44</v>
      </c>
      <c r="K29" s="18">
        <v>41096</v>
      </c>
      <c r="L29" s="12" t="s">
        <v>22</v>
      </c>
      <c r="M29" s="10"/>
    </row>
    <row r="30" spans="1:13" ht="12.75">
      <c r="A30" s="10">
        <v>35</v>
      </c>
      <c r="B30" s="10" t="s">
        <v>100</v>
      </c>
      <c r="C30" s="12" t="s">
        <v>101</v>
      </c>
      <c r="D30" s="12" t="s">
        <v>16</v>
      </c>
      <c r="E30" s="13" t="s">
        <v>102</v>
      </c>
      <c r="F30" s="14" t="s">
        <v>103</v>
      </c>
      <c r="G30" s="15">
        <v>2646</v>
      </c>
      <c r="H30" s="16" t="s">
        <v>104</v>
      </c>
      <c r="I30" s="17" t="s">
        <v>20</v>
      </c>
      <c r="J30" s="13" t="s">
        <v>21</v>
      </c>
      <c r="K30" s="18">
        <v>41111</v>
      </c>
      <c r="L30" s="12" t="s">
        <v>22</v>
      </c>
      <c r="M30" s="10"/>
    </row>
    <row r="31" spans="1:13" ht="12.75">
      <c r="A31" s="10">
        <v>36</v>
      </c>
      <c r="B31" s="12" t="s">
        <v>22</v>
      </c>
      <c r="C31" s="12" t="s">
        <v>15</v>
      </c>
      <c r="D31" s="12" t="s">
        <v>16</v>
      </c>
      <c r="E31" s="11" t="s">
        <v>105</v>
      </c>
      <c r="F31" s="14" t="s">
        <v>106</v>
      </c>
      <c r="G31" s="15">
        <v>1398</v>
      </c>
      <c r="H31" s="16" t="s">
        <v>107</v>
      </c>
      <c r="I31" s="17" t="s">
        <v>20</v>
      </c>
      <c r="J31" s="13" t="s">
        <v>21</v>
      </c>
      <c r="K31" s="18">
        <v>41134</v>
      </c>
      <c r="L31" s="12" t="s">
        <v>22</v>
      </c>
      <c r="M31" s="10"/>
    </row>
    <row r="32" spans="1:13" ht="12.75">
      <c r="A32" s="10">
        <v>37</v>
      </c>
      <c r="B32" s="12" t="s">
        <v>22</v>
      </c>
      <c r="C32" s="12" t="s">
        <v>101</v>
      </c>
      <c r="D32" s="12" t="s">
        <v>16</v>
      </c>
      <c r="E32" s="13" t="s">
        <v>108</v>
      </c>
      <c r="F32" s="14" t="s">
        <v>109</v>
      </c>
      <c r="G32" s="15">
        <v>7999.28</v>
      </c>
      <c r="H32" s="16" t="s">
        <v>110</v>
      </c>
      <c r="I32" s="22" t="s">
        <v>62</v>
      </c>
      <c r="J32" s="22" t="s">
        <v>63</v>
      </c>
      <c r="K32" s="18">
        <v>41274</v>
      </c>
      <c r="L32" s="12" t="s">
        <v>22</v>
      </c>
      <c r="M32" s="10"/>
    </row>
    <row r="33" spans="1:13" ht="12.75">
      <c r="A33" s="10">
        <v>37</v>
      </c>
      <c r="B33" s="12" t="s">
        <v>22</v>
      </c>
      <c r="C33" s="12" t="s">
        <v>101</v>
      </c>
      <c r="D33" s="12" t="s">
        <v>16</v>
      </c>
      <c r="E33" s="13" t="s">
        <v>108</v>
      </c>
      <c r="F33" s="14" t="s">
        <v>109</v>
      </c>
      <c r="G33" s="15">
        <v>3360</v>
      </c>
      <c r="H33" s="16" t="s">
        <v>111</v>
      </c>
      <c r="I33" s="22" t="s">
        <v>62</v>
      </c>
      <c r="J33" s="22" t="s">
        <v>63</v>
      </c>
      <c r="K33" s="18">
        <v>41274</v>
      </c>
      <c r="L33" s="12" t="s">
        <v>22</v>
      </c>
      <c r="M33" s="10"/>
    </row>
    <row r="34" spans="1:13" ht="12.75">
      <c r="A34" s="10">
        <v>40</v>
      </c>
      <c r="B34" s="12" t="s">
        <v>22</v>
      </c>
      <c r="C34" s="12" t="s">
        <v>15</v>
      </c>
      <c r="D34" s="12" t="s">
        <v>16</v>
      </c>
      <c r="E34" s="11" t="s">
        <v>105</v>
      </c>
      <c r="F34" s="14" t="s">
        <v>106</v>
      </c>
      <c r="G34" s="15">
        <v>1550</v>
      </c>
      <c r="H34" s="16" t="s">
        <v>112</v>
      </c>
      <c r="I34" s="17" t="s">
        <v>20</v>
      </c>
      <c r="J34" s="13" t="s">
        <v>21</v>
      </c>
      <c r="K34" s="18">
        <v>41134</v>
      </c>
      <c r="L34" s="12" t="s">
        <v>22</v>
      </c>
      <c r="M34" s="10"/>
    </row>
    <row r="35" spans="1:13" ht="12.75">
      <c r="A35" s="10">
        <v>43</v>
      </c>
      <c r="B35" s="10" t="s">
        <v>113</v>
      </c>
      <c r="C35" s="12" t="s">
        <v>101</v>
      </c>
      <c r="D35" s="12" t="s">
        <v>16</v>
      </c>
      <c r="E35" s="13" t="s">
        <v>114</v>
      </c>
      <c r="F35" s="14" t="s">
        <v>115</v>
      </c>
      <c r="G35" s="15">
        <v>5199.6</v>
      </c>
      <c r="H35" s="16" t="s">
        <v>116</v>
      </c>
      <c r="I35" s="17" t="s">
        <v>20</v>
      </c>
      <c r="J35" s="13" t="s">
        <v>21</v>
      </c>
      <c r="K35" s="18">
        <v>41121</v>
      </c>
      <c r="L35" s="12" t="s">
        <v>22</v>
      </c>
      <c r="M35" s="10"/>
    </row>
    <row r="36" spans="1:13" ht="12.75">
      <c r="A36" s="10">
        <v>44</v>
      </c>
      <c r="B36" s="12" t="s">
        <v>22</v>
      </c>
      <c r="C36" s="12" t="s">
        <v>55</v>
      </c>
      <c r="D36" s="12" t="s">
        <v>16</v>
      </c>
      <c r="E36" s="13" t="s">
        <v>117</v>
      </c>
      <c r="F36" s="14" t="s">
        <v>118</v>
      </c>
      <c r="G36" s="15">
        <v>1014</v>
      </c>
      <c r="H36" s="16" t="s">
        <v>119</v>
      </c>
      <c r="I36" s="22" t="s">
        <v>99</v>
      </c>
      <c r="J36" s="22" t="s">
        <v>44</v>
      </c>
      <c r="K36" s="18">
        <v>41089</v>
      </c>
      <c r="L36" s="12" t="s">
        <v>22</v>
      </c>
      <c r="M36" s="10"/>
    </row>
    <row r="37" spans="1:13" ht="12.75">
      <c r="A37" s="10">
        <v>45</v>
      </c>
      <c r="B37" s="12" t="s">
        <v>22</v>
      </c>
      <c r="C37" s="19" t="s">
        <v>120</v>
      </c>
      <c r="D37" s="12" t="s">
        <v>16</v>
      </c>
      <c r="E37" s="13" t="s">
        <v>121</v>
      </c>
      <c r="F37" s="14" t="s">
        <v>122</v>
      </c>
      <c r="G37" s="15">
        <v>6375</v>
      </c>
      <c r="H37" s="16" t="s">
        <v>123</v>
      </c>
      <c r="I37" s="17" t="s">
        <v>20</v>
      </c>
      <c r="J37" s="13" t="s">
        <v>21</v>
      </c>
      <c r="K37" s="18">
        <v>41149</v>
      </c>
      <c r="L37" s="12" t="s">
        <v>22</v>
      </c>
      <c r="M37" s="10"/>
    </row>
    <row r="38" spans="1:13" ht="12.75">
      <c r="A38" s="10">
        <v>46</v>
      </c>
      <c r="B38" s="17">
        <v>1114797794</v>
      </c>
      <c r="C38" s="12" t="s">
        <v>15</v>
      </c>
      <c r="D38" s="12" t="s">
        <v>16</v>
      </c>
      <c r="E38" s="11" t="s">
        <v>124</v>
      </c>
      <c r="F38" s="14" t="s">
        <v>125</v>
      </c>
      <c r="G38" s="15">
        <v>4980</v>
      </c>
      <c r="H38" s="16" t="s">
        <v>126</v>
      </c>
      <c r="I38" s="17" t="s">
        <v>20</v>
      </c>
      <c r="J38" s="13" t="s">
        <v>21</v>
      </c>
      <c r="K38" s="18">
        <v>41274</v>
      </c>
      <c r="L38" s="12" t="s">
        <v>22</v>
      </c>
      <c r="M38" s="10"/>
    </row>
    <row r="39" spans="1:13" ht="12.75">
      <c r="A39" s="10">
        <v>48</v>
      </c>
      <c r="B39" s="10" t="s">
        <v>127</v>
      </c>
      <c r="C39" s="19" t="s">
        <v>128</v>
      </c>
      <c r="D39" s="12" t="s">
        <v>16</v>
      </c>
      <c r="E39" s="13" t="s">
        <v>129</v>
      </c>
      <c r="F39" s="14" t="s">
        <v>130</v>
      </c>
      <c r="G39" s="15">
        <v>1244.38</v>
      </c>
      <c r="H39" s="16" t="s">
        <v>131</v>
      </c>
      <c r="I39" s="17" t="s">
        <v>20</v>
      </c>
      <c r="J39" s="13" t="s">
        <v>21</v>
      </c>
      <c r="K39" s="18">
        <v>41152</v>
      </c>
      <c r="L39" s="12" t="s">
        <v>22</v>
      </c>
      <c r="M39" s="10"/>
    </row>
    <row r="40" spans="1:13" ht="12.75">
      <c r="A40" s="10">
        <v>54</v>
      </c>
      <c r="B40" s="12" t="s">
        <v>22</v>
      </c>
      <c r="C40" s="12" t="s">
        <v>55</v>
      </c>
      <c r="D40" s="12" t="s">
        <v>16</v>
      </c>
      <c r="E40" s="13" t="s">
        <v>59</v>
      </c>
      <c r="F40" s="14" t="s">
        <v>60</v>
      </c>
      <c r="G40" s="15">
        <v>4616.8</v>
      </c>
      <c r="H40" s="13" t="s">
        <v>132</v>
      </c>
      <c r="I40" s="22" t="s">
        <v>62</v>
      </c>
      <c r="J40" s="22" t="s">
        <v>63</v>
      </c>
      <c r="K40" s="18">
        <v>41274</v>
      </c>
      <c r="L40" s="12" t="s">
        <v>22</v>
      </c>
      <c r="M40" s="10"/>
    </row>
    <row r="41" spans="1:13" ht="12.75">
      <c r="A41" s="10">
        <v>60</v>
      </c>
      <c r="B41" s="12" t="s">
        <v>22</v>
      </c>
      <c r="C41" s="12" t="s">
        <v>133</v>
      </c>
      <c r="D41" s="19" t="s">
        <v>80</v>
      </c>
      <c r="E41" s="13" t="s">
        <v>134</v>
      </c>
      <c r="F41" s="14" t="s">
        <v>135</v>
      </c>
      <c r="G41" s="15">
        <v>7460.88</v>
      </c>
      <c r="H41" s="16" t="s">
        <v>136</v>
      </c>
      <c r="I41" s="22" t="s">
        <v>62</v>
      </c>
      <c r="J41" s="22" t="s">
        <v>63</v>
      </c>
      <c r="K41" s="18">
        <v>41113</v>
      </c>
      <c r="L41" s="12" t="s">
        <v>22</v>
      </c>
      <c r="M41" s="10"/>
    </row>
    <row r="42" spans="1:13" ht="12.75">
      <c r="A42" s="10">
        <v>62</v>
      </c>
      <c r="B42" s="12" t="s">
        <v>22</v>
      </c>
      <c r="C42" s="12" t="s">
        <v>55</v>
      </c>
      <c r="D42" s="12" t="s">
        <v>16</v>
      </c>
      <c r="E42" s="13" t="s">
        <v>59</v>
      </c>
      <c r="F42" s="14" t="s">
        <v>60</v>
      </c>
      <c r="G42" s="15">
        <v>6753.96</v>
      </c>
      <c r="H42" s="13" t="s">
        <v>68</v>
      </c>
      <c r="I42" s="22" t="s">
        <v>62</v>
      </c>
      <c r="J42" s="22" t="s">
        <v>63</v>
      </c>
      <c r="K42" s="18">
        <v>41274</v>
      </c>
      <c r="L42" s="12" t="s">
        <v>22</v>
      </c>
      <c r="M42" s="10"/>
    </row>
    <row r="43" spans="1:13" ht="12.75">
      <c r="A43" s="10">
        <v>63</v>
      </c>
      <c r="B43" s="12" t="s">
        <v>22</v>
      </c>
      <c r="C43" s="12" t="s">
        <v>55</v>
      </c>
      <c r="D43" s="12" t="s">
        <v>16</v>
      </c>
      <c r="E43" s="13" t="s">
        <v>59</v>
      </c>
      <c r="F43" s="14" t="s">
        <v>60</v>
      </c>
      <c r="G43" s="15">
        <v>10890</v>
      </c>
      <c r="H43" s="13" t="s">
        <v>137</v>
      </c>
      <c r="I43" s="22" t="s">
        <v>62</v>
      </c>
      <c r="J43" s="22" t="s">
        <v>63</v>
      </c>
      <c r="K43" s="18">
        <v>41274</v>
      </c>
      <c r="L43" s="12" t="s">
        <v>22</v>
      </c>
      <c r="M43" s="10"/>
    </row>
    <row r="44" spans="1:13" ht="12.75">
      <c r="A44" s="10">
        <v>64</v>
      </c>
      <c r="B44" s="10" t="s">
        <v>138</v>
      </c>
      <c r="C44" s="19" t="s">
        <v>120</v>
      </c>
      <c r="D44" s="12" t="s">
        <v>16</v>
      </c>
      <c r="E44" s="13" t="s">
        <v>139</v>
      </c>
      <c r="F44" s="14" t="s">
        <v>140</v>
      </c>
      <c r="G44" s="15">
        <v>2100</v>
      </c>
      <c r="H44" s="16" t="s">
        <v>141</v>
      </c>
      <c r="I44" s="17" t="s">
        <v>20</v>
      </c>
      <c r="J44" s="13" t="s">
        <v>21</v>
      </c>
      <c r="K44" s="18">
        <v>41166</v>
      </c>
      <c r="L44" s="12" t="s">
        <v>22</v>
      </c>
      <c r="M44" s="10"/>
    </row>
    <row r="45" spans="1:13" ht="12.75">
      <c r="A45" s="10">
        <v>65</v>
      </c>
      <c r="B45" s="10" t="s">
        <v>142</v>
      </c>
      <c r="C45" s="12" t="s">
        <v>15</v>
      </c>
      <c r="D45" s="12" t="s">
        <v>16</v>
      </c>
      <c r="E45" s="11" t="s">
        <v>143</v>
      </c>
      <c r="F45" s="14" t="s">
        <v>144</v>
      </c>
      <c r="G45" s="15">
        <v>11800</v>
      </c>
      <c r="H45" s="16" t="s">
        <v>145</v>
      </c>
      <c r="I45" s="17" t="s">
        <v>20</v>
      </c>
      <c r="J45" s="13" t="s">
        <v>21</v>
      </c>
      <c r="K45" s="18">
        <v>41169</v>
      </c>
      <c r="L45" s="12" t="s">
        <v>22</v>
      </c>
      <c r="M45" s="10"/>
    </row>
    <row r="46" spans="1:13" ht="12.75">
      <c r="A46" s="10">
        <v>68</v>
      </c>
      <c r="B46" s="10" t="s">
        <v>50</v>
      </c>
      <c r="C46" s="12" t="s">
        <v>15</v>
      </c>
      <c r="D46" s="12" t="s">
        <v>16</v>
      </c>
      <c r="E46" s="13" t="s">
        <v>51</v>
      </c>
      <c r="F46" s="14" t="s">
        <v>52</v>
      </c>
      <c r="G46" s="15">
        <v>2694.65</v>
      </c>
      <c r="H46" s="16" t="s">
        <v>146</v>
      </c>
      <c r="I46" s="17" t="s">
        <v>20</v>
      </c>
      <c r="J46" s="13" t="s">
        <v>21</v>
      </c>
      <c r="K46" s="18">
        <v>41121</v>
      </c>
      <c r="L46" s="12" t="s">
        <v>22</v>
      </c>
      <c r="M46" s="10"/>
    </row>
    <row r="47" spans="1:13" ht="12.75">
      <c r="A47" s="10">
        <v>69</v>
      </c>
      <c r="B47" s="11" t="s">
        <v>147</v>
      </c>
      <c r="C47" s="12" t="s">
        <v>15</v>
      </c>
      <c r="D47" s="12" t="s">
        <v>16</v>
      </c>
      <c r="E47" s="13" t="s">
        <v>148</v>
      </c>
      <c r="F47" s="14" t="s">
        <v>149</v>
      </c>
      <c r="G47" s="15">
        <v>1051.71</v>
      </c>
      <c r="H47" s="16" t="s">
        <v>150</v>
      </c>
      <c r="I47" s="16" t="s">
        <v>43</v>
      </c>
      <c r="J47" s="22" t="s">
        <v>44</v>
      </c>
      <c r="K47" s="18">
        <v>41127</v>
      </c>
      <c r="L47" s="12" t="s">
        <v>22</v>
      </c>
      <c r="M47" s="10"/>
    </row>
    <row r="48" spans="1:13" ht="12.75">
      <c r="A48" s="10">
        <v>71</v>
      </c>
      <c r="B48" s="10" t="s">
        <v>142</v>
      </c>
      <c r="C48" s="12" t="s">
        <v>15</v>
      </c>
      <c r="D48" s="12" t="s">
        <v>16</v>
      </c>
      <c r="E48" s="11" t="s">
        <v>143</v>
      </c>
      <c r="F48" s="14" t="s">
        <v>144</v>
      </c>
      <c r="G48" s="15">
        <v>3650</v>
      </c>
      <c r="H48" s="16" t="s">
        <v>151</v>
      </c>
      <c r="I48" s="17" t="s">
        <v>20</v>
      </c>
      <c r="J48" s="13" t="s">
        <v>21</v>
      </c>
      <c r="K48" s="18">
        <v>41187</v>
      </c>
      <c r="L48" s="12" t="s">
        <v>22</v>
      </c>
      <c r="M48" s="10"/>
    </row>
    <row r="49" spans="1:13" ht="12.75">
      <c r="A49" s="10">
        <v>74</v>
      </c>
      <c r="B49" s="10" t="s">
        <v>152</v>
      </c>
      <c r="C49" s="12" t="s">
        <v>15</v>
      </c>
      <c r="D49" s="12" t="s">
        <v>16</v>
      </c>
      <c r="E49" s="11" t="s">
        <v>143</v>
      </c>
      <c r="F49" s="14" t="s">
        <v>144</v>
      </c>
      <c r="G49" s="15">
        <v>5150</v>
      </c>
      <c r="H49" s="16" t="s">
        <v>153</v>
      </c>
      <c r="I49" s="17" t="s">
        <v>20</v>
      </c>
      <c r="J49" s="13" t="s">
        <v>21</v>
      </c>
      <c r="K49" s="18">
        <v>41207</v>
      </c>
      <c r="L49" s="12" t="s">
        <v>22</v>
      </c>
      <c r="M49" s="10"/>
    </row>
    <row r="50" spans="1:13" ht="12.75">
      <c r="A50" s="10">
        <v>76</v>
      </c>
      <c r="B50" s="10">
        <v>1285740236</v>
      </c>
      <c r="C50" s="12" t="s">
        <v>15</v>
      </c>
      <c r="D50" s="12" t="s">
        <v>16</v>
      </c>
      <c r="E50" s="11" t="s">
        <v>154</v>
      </c>
      <c r="F50" s="14" t="s">
        <v>155</v>
      </c>
      <c r="G50" s="15">
        <v>1285.4</v>
      </c>
      <c r="H50" s="16" t="s">
        <v>156</v>
      </c>
      <c r="I50" s="17" t="s">
        <v>20</v>
      </c>
      <c r="J50" s="13" t="s">
        <v>21</v>
      </c>
      <c r="K50" s="18">
        <v>41197</v>
      </c>
      <c r="L50" s="12" t="s">
        <v>22</v>
      </c>
      <c r="M50" s="10"/>
    </row>
    <row r="51" spans="1:13" ht="12.75">
      <c r="A51" s="10">
        <v>78</v>
      </c>
      <c r="B51" s="10" t="s">
        <v>78</v>
      </c>
      <c r="C51" s="19" t="s">
        <v>157</v>
      </c>
      <c r="D51" s="19" t="s">
        <v>80</v>
      </c>
      <c r="E51" s="13" t="s">
        <v>81</v>
      </c>
      <c r="F51" s="14" t="s">
        <v>82</v>
      </c>
      <c r="G51" s="15">
        <v>1143</v>
      </c>
      <c r="H51" s="16" t="s">
        <v>158</v>
      </c>
      <c r="I51" s="17" t="s">
        <v>20</v>
      </c>
      <c r="J51" s="13" t="s">
        <v>21</v>
      </c>
      <c r="K51" s="18">
        <v>41213</v>
      </c>
      <c r="L51" s="12" t="s">
        <v>22</v>
      </c>
      <c r="M51" s="10"/>
    </row>
    <row r="52" spans="1:13" ht="12.75">
      <c r="A52" s="10">
        <v>81</v>
      </c>
      <c r="B52" s="12" t="s">
        <v>22</v>
      </c>
      <c r="C52" s="12" t="s">
        <v>55</v>
      </c>
      <c r="D52" s="12" t="s">
        <v>16</v>
      </c>
      <c r="E52" s="13" t="s">
        <v>59</v>
      </c>
      <c r="F52" s="14" t="s">
        <v>60</v>
      </c>
      <c r="G52" s="15">
        <v>24889.92</v>
      </c>
      <c r="H52" s="22" t="s">
        <v>111</v>
      </c>
      <c r="I52" s="22" t="s">
        <v>62</v>
      </c>
      <c r="J52" s="22" t="s">
        <v>63</v>
      </c>
      <c r="K52" s="18"/>
      <c r="L52" s="12" t="s">
        <v>22</v>
      </c>
      <c r="M52" s="10"/>
    </row>
    <row r="53" spans="1:13" ht="12.75">
      <c r="A53" s="10">
        <v>83</v>
      </c>
      <c r="B53" s="10" t="s">
        <v>113</v>
      </c>
      <c r="C53" s="12" t="s">
        <v>101</v>
      </c>
      <c r="D53" s="12" t="s">
        <v>16</v>
      </c>
      <c r="E53" s="13" t="s">
        <v>114</v>
      </c>
      <c r="F53" s="14" t="s">
        <v>115</v>
      </c>
      <c r="G53" s="15">
        <v>5200.3</v>
      </c>
      <c r="H53" s="16" t="s">
        <v>159</v>
      </c>
      <c r="I53" s="17" t="s">
        <v>20</v>
      </c>
      <c r="J53" s="13" t="s">
        <v>21</v>
      </c>
      <c r="K53" s="18">
        <v>41180</v>
      </c>
      <c r="L53" s="12" t="s">
        <v>22</v>
      </c>
      <c r="M53" s="10"/>
    </row>
    <row r="54" spans="1:13" ht="12.75">
      <c r="A54" s="10">
        <v>84</v>
      </c>
      <c r="B54" s="14" t="s">
        <v>160</v>
      </c>
      <c r="C54" s="12" t="s">
        <v>55</v>
      </c>
      <c r="D54" s="12" t="s">
        <v>16</v>
      </c>
      <c r="E54" s="11" t="s">
        <v>161</v>
      </c>
      <c r="F54" s="20" t="s">
        <v>162</v>
      </c>
      <c r="G54" s="15">
        <v>2855.02</v>
      </c>
      <c r="H54" s="16" t="s">
        <v>163</v>
      </c>
      <c r="I54" s="17" t="s">
        <v>20</v>
      </c>
      <c r="J54" s="13" t="s">
        <v>21</v>
      </c>
      <c r="K54" s="18">
        <v>40998</v>
      </c>
      <c r="L54" s="12" t="s">
        <v>22</v>
      </c>
      <c r="M54" s="10"/>
    </row>
    <row r="55" spans="1:13" ht="12.75">
      <c r="A55" s="10">
        <v>89</v>
      </c>
      <c r="B55" s="10" t="s">
        <v>164</v>
      </c>
      <c r="C55" s="12" t="s">
        <v>15</v>
      </c>
      <c r="D55" s="12" t="s">
        <v>16</v>
      </c>
      <c r="E55" s="13" t="s">
        <v>165</v>
      </c>
      <c r="F55" s="14" t="s">
        <v>166</v>
      </c>
      <c r="G55" s="15">
        <v>1148</v>
      </c>
      <c r="H55" s="16" t="s">
        <v>167</v>
      </c>
      <c r="I55" s="17" t="s">
        <v>20</v>
      </c>
      <c r="J55" s="13" t="s">
        <v>21</v>
      </c>
      <c r="K55" s="18">
        <v>41213</v>
      </c>
      <c r="L55" s="12" t="s">
        <v>22</v>
      </c>
      <c r="M55" s="10"/>
    </row>
    <row r="56" spans="1:13" ht="12.75">
      <c r="A56" s="10">
        <v>90</v>
      </c>
      <c r="B56" s="13" t="s">
        <v>50</v>
      </c>
      <c r="C56" s="12" t="s">
        <v>15</v>
      </c>
      <c r="D56" s="12" t="s">
        <v>16</v>
      </c>
      <c r="E56" s="11" t="s">
        <v>51</v>
      </c>
      <c r="F56" s="14" t="s">
        <v>52</v>
      </c>
      <c r="G56" s="15">
        <v>2862.23</v>
      </c>
      <c r="H56" s="11" t="s">
        <v>168</v>
      </c>
      <c r="I56" s="17" t="s">
        <v>20</v>
      </c>
      <c r="J56" s="13" t="s">
        <v>21</v>
      </c>
      <c r="K56" s="18">
        <v>41237</v>
      </c>
      <c r="L56" s="12" t="s">
        <v>22</v>
      </c>
      <c r="M56" s="13"/>
    </row>
    <row r="57" spans="1:13" ht="12.75">
      <c r="A57" s="10">
        <v>91</v>
      </c>
      <c r="B57" s="17">
        <v>1286559611</v>
      </c>
      <c r="C57" s="12" t="s">
        <v>15</v>
      </c>
      <c r="D57" s="12" t="s">
        <v>16</v>
      </c>
      <c r="E57" s="11" t="s">
        <v>169</v>
      </c>
      <c r="F57" s="14" t="s">
        <v>170</v>
      </c>
      <c r="G57" s="15">
        <v>1762.37</v>
      </c>
      <c r="H57" s="16" t="s">
        <v>171</v>
      </c>
      <c r="I57" s="17" t="s">
        <v>20</v>
      </c>
      <c r="J57" s="13" t="s">
        <v>21</v>
      </c>
      <c r="K57" s="18">
        <v>41232</v>
      </c>
      <c r="L57" s="12" t="s">
        <v>22</v>
      </c>
      <c r="M57" s="10"/>
    </row>
    <row r="58" spans="1:13" ht="12.75">
      <c r="A58" s="10">
        <v>92</v>
      </c>
      <c r="B58" s="10" t="s">
        <v>172</v>
      </c>
      <c r="C58" s="12" t="s">
        <v>33</v>
      </c>
      <c r="D58" s="12" t="s">
        <v>16</v>
      </c>
      <c r="E58" s="11" t="s">
        <v>173</v>
      </c>
      <c r="F58" s="14" t="s">
        <v>174</v>
      </c>
      <c r="G58" s="15">
        <v>7775</v>
      </c>
      <c r="H58" s="16" t="s">
        <v>175</v>
      </c>
      <c r="I58" s="17" t="s">
        <v>20</v>
      </c>
      <c r="J58" s="13" t="s">
        <v>21</v>
      </c>
      <c r="K58" s="18">
        <v>41274</v>
      </c>
      <c r="L58" s="12" t="s">
        <v>22</v>
      </c>
      <c r="M58" s="10"/>
    </row>
  </sheetData>
  <sheetProtection selectLockedCells="1" selectUnlockedCells="1"/>
  <mergeCells count="1">
    <mergeCell ref="A1:M1"/>
  </mergeCells>
  <printOptions/>
  <pageMargins left="0.11805555555555555" right="0.11805555555555555" top="0.6590277777777778" bottom="0.6590277777777778" header="0.39375" footer="0.39375"/>
  <pageSetup firstPageNumber="1" useFirstPageNumber="1" horizontalDpi="300" verticalDpi="300" orientation="landscape" paperSize="8" scale="80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7"/>
  <sheetViews>
    <sheetView workbookViewId="0" topLeftCell="A1">
      <selection activeCell="B5" sqref="B5"/>
    </sheetView>
  </sheetViews>
  <sheetFormatPr defaultColWidth="12.57421875" defaultRowHeight="12.75"/>
  <cols>
    <col min="1" max="1" width="23.8515625" style="0" customWidth="1"/>
    <col min="2" max="16384" width="11.57421875" style="0" customWidth="1"/>
  </cols>
  <sheetData>
    <row r="2" spans="1:3" ht="12.75">
      <c r="A2" s="25" t="s">
        <v>62</v>
      </c>
      <c r="B2" s="26" t="s">
        <v>63</v>
      </c>
      <c r="C2" s="27"/>
    </row>
    <row r="3" spans="1:3" ht="12.75">
      <c r="A3" s="25" t="s">
        <v>20</v>
      </c>
      <c r="B3" s="25" t="s">
        <v>21</v>
      </c>
      <c r="C3" s="27"/>
    </row>
    <row r="4" spans="1:3" ht="12.75">
      <c r="A4" s="25" t="s">
        <v>74</v>
      </c>
      <c r="B4" s="25" t="s">
        <v>44</v>
      </c>
      <c r="C4" s="27"/>
    </row>
    <row r="5" spans="1:3" ht="12.75">
      <c r="A5" s="25" t="s">
        <v>43</v>
      </c>
      <c r="B5" s="25" t="s">
        <v>44</v>
      </c>
      <c r="C5" s="27"/>
    </row>
    <row r="6" spans="1:3" ht="12.75">
      <c r="A6" s="25" t="s">
        <v>99</v>
      </c>
      <c r="B6" s="25" t="s">
        <v>44</v>
      </c>
      <c r="C6" s="27"/>
    </row>
    <row r="7" spans="1:3" ht="12.75">
      <c r="A7" s="25" t="s">
        <v>176</v>
      </c>
      <c r="B7" s="25" t="s">
        <v>177</v>
      </c>
      <c r="C7" s="28"/>
    </row>
  </sheetData>
  <sheetProtection selectLockedCells="1" selectUnlockedCells="1"/>
  <printOptions/>
  <pageMargins left="0.19652777777777777" right="0.19652777777777777" top="0.6590277777777778" bottom="0.6590277777777778" header="0.39375" footer="0.39375"/>
  <pageSetup horizontalDpi="300" verticalDpi="300" orientation="landscape" paperSize="8" scale="80"/>
  <headerFooter alignWithMargins="0">
    <oddHeader>&amp;C&amp;"Times New Roman,Normale"&amp;12&amp;A</oddHeader>
    <oddFooter>&amp;C&amp;"Times New Roman,Normale"&amp;12Pagina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2013-02-12T15:27:45Z</cp:lastPrinted>
  <dcterms:created xsi:type="dcterms:W3CDTF">2013-02-05T09:17:30Z</dcterms:created>
  <dcterms:modified xsi:type="dcterms:W3CDTF">2013-03-06T11:16:54Z</dcterms:modified>
  <cp:category/>
  <cp:version/>
  <cp:contentType/>
  <cp:contentStatus/>
  <cp:revision>281</cp:revision>
</cp:coreProperties>
</file>