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activeTab="1"/>
  </bookViews>
  <sheets>
    <sheet name="C.E. Aziende Speciali" sheetId="1" r:id="rId1"/>
    <sheet name="S.P. Aziende Speciali Attivo" sheetId="2" r:id="rId2"/>
    <sheet name="S.P.Aziende Speciali Passivo" sheetId="3" r:id="rId3"/>
  </sheets>
  <definedNames/>
  <calcPr fullCalcOnLoad="1"/>
</workbook>
</file>

<file path=xl/sharedStrings.xml><?xml version="1.0" encoding="utf-8"?>
<sst xmlns="http://schemas.openxmlformats.org/spreadsheetml/2006/main" count="140" uniqueCount="132">
  <si>
    <t>VOCI DI COSTO/RICAVO</t>
  </si>
  <si>
    <t>A) RICAVI ORDINARI</t>
  </si>
  <si>
    <t>1) Proventi da servizi</t>
  </si>
  <si>
    <t>2) Altri proventi o rimborsi</t>
  </si>
  <si>
    <t>3) Contributi da organismi comunitari</t>
  </si>
  <si>
    <t>4) Contributi regionali o da altri enti pubblici</t>
  </si>
  <si>
    <t>5) Altri contributi</t>
  </si>
  <si>
    <t>Totale (A)</t>
  </si>
  <si>
    <t>B) COSTI DI STRUTTURA</t>
  </si>
  <si>
    <t>Totale (B)</t>
  </si>
  <si>
    <t>C) COSTI ISTITUZIONALI</t>
  </si>
  <si>
    <t>DIFFERENZA</t>
  </si>
  <si>
    <t>6) Contributo della Camera di commercio</t>
  </si>
  <si>
    <t xml:space="preserve">   a) competenze al personale</t>
  </si>
  <si>
    <t xml:space="preserve">   b) oneri sociali</t>
  </si>
  <si>
    <t xml:space="preserve">   c) accantonamento al TFR</t>
  </si>
  <si>
    <t xml:space="preserve">   d) altri costi</t>
  </si>
  <si>
    <t xml:space="preserve">   a) prestazione servizi</t>
  </si>
  <si>
    <t xml:space="preserve">   b) godimento di beni di terzi</t>
  </si>
  <si>
    <t xml:space="preserve">   c) oneri diversi di gestione</t>
  </si>
  <si>
    <t xml:space="preserve">   c) svalutazione crediti</t>
  </si>
  <si>
    <t xml:space="preserve">   b) immob. materiali</t>
  </si>
  <si>
    <t xml:space="preserve">   a) immob. immateriali</t>
  </si>
  <si>
    <t>Totale ( C )</t>
  </si>
  <si>
    <t>Risultato della gestione finanziaria</t>
  </si>
  <si>
    <t>Risultato della gestione straordinaria</t>
  </si>
  <si>
    <t>(F) RETTIFICHE VALORE ATTIVITA' FINANZIARIE</t>
  </si>
  <si>
    <t>DIFFERENZE RETTIFICHE DI VALORE ATTIVITA' FINANZIARIE</t>
  </si>
  <si>
    <t>ATTIVO</t>
  </si>
  <si>
    <t>A) IMMOBILIZZAZIONI</t>
  </si>
  <si>
    <t xml:space="preserve">   a) Immateriali</t>
  </si>
  <si>
    <t xml:space="preserve">       Software</t>
  </si>
  <si>
    <t xml:space="preserve">       Altre</t>
  </si>
  <si>
    <t>Totale Immobilizz. Immateriali</t>
  </si>
  <si>
    <t xml:space="preserve">   b) Materiali</t>
  </si>
  <si>
    <t xml:space="preserve">       Impianti</t>
  </si>
  <si>
    <t xml:space="preserve">       Attrezzat.non informatiche</t>
  </si>
  <si>
    <t xml:space="preserve">       Attrezzature informatiche</t>
  </si>
  <si>
    <t xml:space="preserve">       Arredi e mobili</t>
  </si>
  <si>
    <t>Totale Immobilizz. Materiali</t>
  </si>
  <si>
    <t>TOTALE IMMOBILIZZAZIONI</t>
  </si>
  <si>
    <t>B) ATTIVO CIRCOLANTE</t>
  </si>
  <si>
    <t>Totale rimanenze</t>
  </si>
  <si>
    <t>Totale crediti di funzionamento</t>
  </si>
  <si>
    <t xml:space="preserve">   e) Disponibilità liquide</t>
  </si>
  <si>
    <t xml:space="preserve">   c) Rimanenze</t>
  </si>
  <si>
    <t xml:space="preserve">   d) Crediti di funzionamento </t>
  </si>
  <si>
    <t xml:space="preserve">       Rimanenze di magazzino</t>
  </si>
  <si>
    <t xml:space="preserve">       Crediti vs CCIAA</t>
  </si>
  <si>
    <t xml:space="preserve">       Crediti vs organismi e istituzioni nazionali e comunitarie</t>
  </si>
  <si>
    <t xml:space="preserve">       Crediti vs organismi del sistema camerale</t>
  </si>
  <si>
    <t xml:space="preserve">       Crediti per servizi c/terzi</t>
  </si>
  <si>
    <t xml:space="preserve">       Anticipi a fornitori</t>
  </si>
  <si>
    <t>Totale disponibilità liquide</t>
  </si>
  <si>
    <t>TOTALE ATTIVO CIRCOLANTE</t>
  </si>
  <si>
    <t>C) RATEI E RISCONTI ATTIVI</t>
  </si>
  <si>
    <t xml:space="preserve">       Risconti attivi</t>
  </si>
  <si>
    <t xml:space="preserve">       Ratei attivi</t>
  </si>
  <si>
    <t>TOTALE RATEI E RISCONTI ATTIVI</t>
  </si>
  <si>
    <t xml:space="preserve">                                TOTALE ATTIVO</t>
  </si>
  <si>
    <t>D) CONTI D'ORDINE</t>
  </si>
  <si>
    <t xml:space="preserve">                        TOTALE GENERALE</t>
  </si>
  <si>
    <t>ENTRO 12 MESI</t>
  </si>
  <si>
    <t>OLTRE 12 MESI</t>
  </si>
  <si>
    <t>PASSIVO</t>
  </si>
  <si>
    <t>A) PATRIMONIO NETTO</t>
  </si>
  <si>
    <t xml:space="preserve">   Fondo acquisizioni patrimoniali</t>
  </si>
  <si>
    <t xml:space="preserve">   Avanzo/disavanzo economico</t>
  </si>
  <si>
    <t>Totale patrimonio netto</t>
  </si>
  <si>
    <t>B) DEBITI DI FINANZIAMENTO</t>
  </si>
  <si>
    <t xml:space="preserve">   Mutui passivi</t>
  </si>
  <si>
    <t xml:space="preserve">   Prestiti ed anticipazioni passive</t>
  </si>
  <si>
    <t>Totale debiti di finanziamento</t>
  </si>
  <si>
    <t>C) TRATTAMENTO DI FINE RAPPORTO</t>
  </si>
  <si>
    <t xml:space="preserve">   F.do trattamento di fine rapporto</t>
  </si>
  <si>
    <t>Totale f.do trattamento fine rapporto</t>
  </si>
  <si>
    <t>D) DEBITI DI FUNZIONAMENTO</t>
  </si>
  <si>
    <t xml:space="preserve">   Debiti vs fornitori</t>
  </si>
  <si>
    <t xml:space="preserve">   Debiti vs società e organismi del sistema</t>
  </si>
  <si>
    <t xml:space="preserve">   Debiti vs organismi e istituzioni nazionali e comunitarie</t>
  </si>
  <si>
    <t xml:space="preserve">   Debiti tributari e previdenziali</t>
  </si>
  <si>
    <t xml:space="preserve">   Debiti vs dipendenti</t>
  </si>
  <si>
    <t xml:space="preserve">   Debiti vs organi istituzionali</t>
  </si>
  <si>
    <t xml:space="preserve">   Debiti diversi</t>
  </si>
  <si>
    <t xml:space="preserve">   Debiti per servizi c/terzi</t>
  </si>
  <si>
    <t xml:space="preserve">   Clienti c/anticipi</t>
  </si>
  <si>
    <t>Totale debiti di funzionamento</t>
  </si>
  <si>
    <t>E) FONDI PER RISCHI E ONERI</t>
  </si>
  <si>
    <t xml:space="preserve">   Fondo imposte</t>
  </si>
  <si>
    <t xml:space="preserve">   Altri fondi</t>
  </si>
  <si>
    <t>Totale fondi per rischi e oneri</t>
  </si>
  <si>
    <t>F) RATEI E RISCONTI PASSIVI</t>
  </si>
  <si>
    <t xml:space="preserve">   Ratei passivi</t>
  </si>
  <si>
    <t xml:space="preserve">   Risconti passivi</t>
  </si>
  <si>
    <t>Totale ratei e risconti passivi</t>
  </si>
  <si>
    <t>TOTALE PASSIVO E PATRIMONIO NETTO</t>
  </si>
  <si>
    <t>G) CONTI D'ORDINE</t>
  </si>
  <si>
    <t xml:space="preserve">                                       TOTALE GENERALE</t>
  </si>
  <si>
    <t xml:space="preserve">                                           TOTALE PASSIVO</t>
  </si>
  <si>
    <t xml:space="preserve">7) Organi istituzionali </t>
  </si>
  <si>
    <t xml:space="preserve">       Crediti verso clienti</t>
  </si>
  <si>
    <t xml:space="preserve">       Crediti diversi </t>
  </si>
  <si>
    <t xml:space="preserve">8) Personale: </t>
  </si>
  <si>
    <t>9) Funzionamento:</t>
  </si>
  <si>
    <t>10) Ammortamenti e accantonamenti:</t>
  </si>
  <si>
    <t>11) Costi per progetti e iniziative</t>
  </si>
  <si>
    <t>12) Proventi finanziari</t>
  </si>
  <si>
    <t>13) Oneri finanziari</t>
  </si>
  <si>
    <t>(D) GESTIONE FINANZIARIA</t>
  </si>
  <si>
    <t>(E) GESTIONE STRAORDINARIA</t>
  </si>
  <si>
    <t xml:space="preserve">   d) fondo per rischi e oneri</t>
  </si>
  <si>
    <t>ALL H</t>
  </si>
  <si>
    <t>(Previsto dall'articolo 68, comma 1)</t>
  </si>
  <si>
    <t>Banca c/corrente</t>
  </si>
  <si>
    <t>Cassa</t>
  </si>
  <si>
    <t>Differenza da arrotondamento all' unità di euro</t>
  </si>
  <si>
    <t>Risultato della gestione corrente</t>
  </si>
  <si>
    <t>15) Proventi straordinari</t>
  </si>
  <si>
    <t>16) Oneri straordinari</t>
  </si>
  <si>
    <t>17) Rivalutazione attivo patrimoniale</t>
  </si>
  <si>
    <t>18) Svalutazione attivo patrimoniale</t>
  </si>
  <si>
    <t>19) Imposte sul reddito d'esercizio</t>
  </si>
  <si>
    <t>G) RISULTATO PRIMA DELLE IMPOSTE (A-B-C+/-E+/-F)</t>
  </si>
  <si>
    <t>Disavanzo/avanzo economico d'esercizio</t>
  </si>
  <si>
    <t>14) Utili e perdite su cambi</t>
  </si>
  <si>
    <t>CONTO ECONOMICO AZIENDA SPECIALE</t>
  </si>
  <si>
    <t>Valori al 31.12.2015</t>
  </si>
  <si>
    <t>VALORI ANNO 2015</t>
  </si>
  <si>
    <t>VALORI ANNO 2016</t>
  </si>
  <si>
    <t>Valori al 31.12.2016</t>
  </si>
  <si>
    <t>ALL. I - STATO PATRIMONIALE AL 31.12.2016 previsto dall'articolo 68, comma 1)</t>
  </si>
  <si>
    <t>ALL. I - STATO PATRIMONIALE AL 31.12.2016 (previsto dall'articolo 68, comma 1)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</si>
</sst>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0">
      <selection activeCell="G12" sqref="G12"/>
    </sheetView>
  </sheetViews>
  <sheetFormatPr defaultColWidth="9.140625" defaultRowHeight="12.75"/>
  <cols>
    <col min="1" max="1" width="34.57421875" style="1" customWidth="1"/>
    <col min="2" max="4" width="15.7109375" style="2" customWidth="1"/>
    <col min="5" max="16384" width="9.140625" style="2" customWidth="1"/>
  </cols>
  <sheetData>
    <row r="1" spans="1:4" ht="12.75">
      <c r="A1" s="33"/>
      <c r="B1" s="34" t="s">
        <v>111</v>
      </c>
      <c r="C1" s="35"/>
      <c r="D1" s="36"/>
    </row>
    <row r="2" spans="1:4" ht="12.75">
      <c r="A2" s="37"/>
      <c r="B2" s="38" t="s">
        <v>125</v>
      </c>
      <c r="C2" s="38"/>
      <c r="D2" s="39"/>
    </row>
    <row r="3" spans="1:4" ht="12.75">
      <c r="A3" s="40"/>
      <c r="B3" s="41" t="s">
        <v>112</v>
      </c>
      <c r="C3" s="41"/>
      <c r="D3" s="42"/>
    </row>
    <row r="4" spans="1:4" ht="25.5" customHeight="1">
      <c r="A4" s="4" t="s">
        <v>0</v>
      </c>
      <c r="B4" s="5" t="s">
        <v>128</v>
      </c>
      <c r="C4" s="5" t="s">
        <v>127</v>
      </c>
      <c r="D4" s="5" t="s">
        <v>11</v>
      </c>
    </row>
    <row r="5" spans="1:4" ht="21" customHeight="1">
      <c r="A5" s="6" t="s">
        <v>1</v>
      </c>
      <c r="B5" s="9"/>
      <c r="C5" s="9"/>
      <c r="D5" s="9"/>
    </row>
    <row r="6" spans="1:4" ht="21" customHeight="1">
      <c r="A6" s="3" t="s">
        <v>2</v>
      </c>
      <c r="B6" s="43">
        <v>315077</v>
      </c>
      <c r="C6" s="43">
        <v>290279</v>
      </c>
      <c r="D6" s="27">
        <f>B6-C6</f>
        <v>24798</v>
      </c>
    </row>
    <row r="7" spans="1:4" ht="11.25">
      <c r="A7" s="3" t="s">
        <v>3</v>
      </c>
      <c r="B7" s="27"/>
      <c r="C7" s="27"/>
      <c r="D7" s="27"/>
    </row>
    <row r="8" spans="1:4" ht="11.25">
      <c r="A8" s="3" t="s">
        <v>4</v>
      </c>
      <c r="B8" s="27">
        <v>87925</v>
      </c>
      <c r="C8" s="27">
        <v>72000</v>
      </c>
      <c r="D8" s="27">
        <f aca="true" t="shared" si="0" ref="D8:D50">B8-C8</f>
        <v>15925</v>
      </c>
    </row>
    <row r="9" spans="1:4" ht="11.25">
      <c r="A9" s="3" t="s">
        <v>5</v>
      </c>
      <c r="B9" s="27"/>
      <c r="C9" s="27"/>
      <c r="D9" s="27"/>
    </row>
    <row r="10" spans="1:4" ht="11.25">
      <c r="A10" s="3" t="s">
        <v>6</v>
      </c>
      <c r="B10" s="27"/>
      <c r="C10" s="27"/>
      <c r="D10" s="27"/>
    </row>
    <row r="11" spans="1:4" ht="11.25">
      <c r="A11" s="3" t="s">
        <v>12</v>
      </c>
      <c r="B11" s="27">
        <v>320000</v>
      </c>
      <c r="C11" s="27">
        <v>320000</v>
      </c>
      <c r="D11" s="27"/>
    </row>
    <row r="12" spans="1:6" ht="21" customHeight="1">
      <c r="A12" s="7" t="s">
        <v>7</v>
      </c>
      <c r="B12" s="26">
        <f>SUM(B6:B11)</f>
        <v>723002</v>
      </c>
      <c r="C12" s="26">
        <f>C6+C8+C11</f>
        <v>682279</v>
      </c>
      <c r="D12" s="27">
        <f t="shared" si="0"/>
        <v>40723</v>
      </c>
      <c r="F12" s="47"/>
    </row>
    <row r="13" spans="1:4" ht="15.75" customHeight="1">
      <c r="A13" s="7" t="s">
        <v>8</v>
      </c>
      <c r="B13" s="27"/>
      <c r="C13" s="27"/>
      <c r="D13" s="27"/>
    </row>
    <row r="14" spans="1:4" ht="16.5" customHeight="1">
      <c r="A14" s="7" t="s">
        <v>99</v>
      </c>
      <c r="B14" s="45">
        <v>11971</v>
      </c>
      <c r="C14" s="45">
        <v>11851</v>
      </c>
      <c r="D14" s="27">
        <f t="shared" si="0"/>
        <v>120</v>
      </c>
    </row>
    <row r="15" spans="1:4" ht="11.25">
      <c r="A15" s="7" t="s">
        <v>102</v>
      </c>
      <c r="B15" s="45">
        <f>SUM(B16:B19)</f>
        <v>413338</v>
      </c>
      <c r="C15" s="45">
        <f>C16+C17+C18+C19</f>
        <v>408698</v>
      </c>
      <c r="D15" s="27">
        <f t="shared" si="0"/>
        <v>4640</v>
      </c>
    </row>
    <row r="16" spans="1:4" ht="11.25">
      <c r="A16" s="3" t="s">
        <v>13</v>
      </c>
      <c r="B16" s="31">
        <v>286011</v>
      </c>
      <c r="C16" s="31">
        <v>283372</v>
      </c>
      <c r="D16" s="27">
        <f t="shared" si="0"/>
        <v>2639</v>
      </c>
    </row>
    <row r="17" spans="1:4" ht="11.25">
      <c r="A17" s="3" t="s">
        <v>14</v>
      </c>
      <c r="B17" s="31">
        <v>103566</v>
      </c>
      <c r="C17" s="31">
        <v>101025</v>
      </c>
      <c r="D17" s="27">
        <f t="shared" si="0"/>
        <v>2541</v>
      </c>
    </row>
    <row r="18" spans="1:4" ht="11.25">
      <c r="A18" s="3" t="s">
        <v>15</v>
      </c>
      <c r="B18" s="31">
        <v>23301</v>
      </c>
      <c r="C18" s="31">
        <v>22159</v>
      </c>
      <c r="D18" s="27">
        <f t="shared" si="0"/>
        <v>1142</v>
      </c>
    </row>
    <row r="19" spans="1:4" ht="11.25">
      <c r="A19" s="3" t="s">
        <v>16</v>
      </c>
      <c r="B19" s="31">
        <v>460</v>
      </c>
      <c r="C19" s="31">
        <v>2142</v>
      </c>
      <c r="D19" s="27">
        <f t="shared" si="0"/>
        <v>-1682</v>
      </c>
    </row>
    <row r="20" spans="1:4" ht="11.25">
      <c r="A20" s="7" t="s">
        <v>103</v>
      </c>
      <c r="B20" s="45">
        <f>B21+B23</f>
        <v>32245</v>
      </c>
      <c r="C20" s="45">
        <f>C21+C23</f>
        <v>31634</v>
      </c>
      <c r="D20" s="27">
        <f t="shared" si="0"/>
        <v>611</v>
      </c>
    </row>
    <row r="21" spans="1:4" ht="11.25">
      <c r="A21" s="3" t="s">
        <v>17</v>
      </c>
      <c r="B21" s="31">
        <v>27532</v>
      </c>
      <c r="C21" s="31">
        <v>28163</v>
      </c>
      <c r="D21" s="27">
        <f t="shared" si="0"/>
        <v>-631</v>
      </c>
    </row>
    <row r="22" spans="1:4" ht="11.25">
      <c r="A22" s="3" t="s">
        <v>18</v>
      </c>
      <c r="B22" s="31"/>
      <c r="C22" s="31"/>
      <c r="D22" s="27"/>
    </row>
    <row r="23" spans="1:4" ht="11.25">
      <c r="A23" s="3" t="s">
        <v>19</v>
      </c>
      <c r="B23" s="31">
        <v>4713</v>
      </c>
      <c r="C23" s="31">
        <v>3471</v>
      </c>
      <c r="D23" s="27">
        <f t="shared" si="0"/>
        <v>1242</v>
      </c>
    </row>
    <row r="24" spans="1:4" ht="12" customHeight="1">
      <c r="A24" s="7" t="s">
        <v>104</v>
      </c>
      <c r="B24" s="45">
        <f>B25+B26</f>
        <v>1423</v>
      </c>
      <c r="C24" s="45">
        <f>C25+C26</f>
        <v>1796</v>
      </c>
      <c r="D24" s="27">
        <f t="shared" si="0"/>
        <v>-373</v>
      </c>
    </row>
    <row r="25" spans="1:4" ht="11.25">
      <c r="A25" s="3" t="s">
        <v>22</v>
      </c>
      <c r="B25" s="31">
        <v>179</v>
      </c>
      <c r="C25" s="31">
        <v>284</v>
      </c>
      <c r="D25" s="27">
        <f t="shared" si="0"/>
        <v>-105</v>
      </c>
    </row>
    <row r="26" spans="1:4" ht="11.25">
      <c r="A26" s="3" t="s">
        <v>21</v>
      </c>
      <c r="B26" s="31">
        <v>1244</v>
      </c>
      <c r="C26" s="31">
        <v>1512</v>
      </c>
      <c r="D26" s="27">
        <f t="shared" si="0"/>
        <v>-268</v>
      </c>
    </row>
    <row r="27" spans="1:4" ht="11.25">
      <c r="A27" s="3" t="s">
        <v>20</v>
      </c>
      <c r="B27" s="31"/>
      <c r="C27" s="31"/>
      <c r="D27" s="27"/>
    </row>
    <row r="28" spans="1:4" ht="11.25">
      <c r="A28" s="3" t="s">
        <v>110</v>
      </c>
      <c r="B28" s="31"/>
      <c r="C28" s="31"/>
      <c r="D28" s="27"/>
    </row>
    <row r="29" spans="1:4" ht="18" customHeight="1">
      <c r="A29" s="7" t="s">
        <v>9</v>
      </c>
      <c r="B29" s="45">
        <f>B14+B15+B20+B24</f>
        <v>458977</v>
      </c>
      <c r="C29" s="45">
        <f>C14+C15+C20+C24</f>
        <v>453979</v>
      </c>
      <c r="D29" s="27">
        <f t="shared" si="0"/>
        <v>4998</v>
      </c>
    </row>
    <row r="30" spans="1:4" ht="16.5" customHeight="1">
      <c r="A30" s="7" t="s">
        <v>10</v>
      </c>
      <c r="B30" s="31"/>
      <c r="C30" s="31"/>
      <c r="D30" s="27"/>
    </row>
    <row r="31" spans="1:4" ht="21" customHeight="1">
      <c r="A31" s="3" t="s">
        <v>105</v>
      </c>
      <c r="B31" s="31">
        <v>256767</v>
      </c>
      <c r="C31" s="31">
        <v>220899</v>
      </c>
      <c r="D31" s="27">
        <f t="shared" si="0"/>
        <v>35868</v>
      </c>
    </row>
    <row r="32" spans="1:8" ht="21" customHeight="1">
      <c r="A32" s="7" t="s">
        <v>23</v>
      </c>
      <c r="B32" s="45">
        <v>256767</v>
      </c>
      <c r="C32" s="45">
        <v>220899</v>
      </c>
      <c r="D32" s="27">
        <f t="shared" si="0"/>
        <v>35868</v>
      </c>
      <c r="F32" s="47"/>
      <c r="H32" s="47"/>
    </row>
    <row r="33" spans="1:4" ht="21" customHeight="1">
      <c r="A33" s="7" t="s">
        <v>116</v>
      </c>
      <c r="B33" s="45">
        <f>B12-B29-B32</f>
        <v>7258</v>
      </c>
      <c r="C33" s="45">
        <f>C12-C29-C32</f>
        <v>7401</v>
      </c>
      <c r="D33" s="27">
        <f t="shared" si="0"/>
        <v>-143</v>
      </c>
    </row>
    <row r="34" spans="1:4" ht="21" customHeight="1">
      <c r="A34" s="7" t="s">
        <v>108</v>
      </c>
      <c r="B34" s="27"/>
      <c r="C34" s="27"/>
      <c r="D34" s="27"/>
    </row>
    <row r="35" spans="1:4" ht="11.25">
      <c r="A35" s="3" t="s">
        <v>106</v>
      </c>
      <c r="B35" s="27">
        <v>151</v>
      </c>
      <c r="C35" s="27">
        <v>522</v>
      </c>
      <c r="D35" s="27">
        <f t="shared" si="0"/>
        <v>-371</v>
      </c>
    </row>
    <row r="36" spans="1:4" ht="11.25">
      <c r="A36" s="3" t="s">
        <v>107</v>
      </c>
      <c r="B36" s="27"/>
      <c r="C36" s="27"/>
      <c r="D36" s="27"/>
    </row>
    <row r="37" spans="1:4" ht="11.25">
      <c r="A37" s="3" t="s">
        <v>124</v>
      </c>
      <c r="B37" s="27"/>
      <c r="C37" s="27"/>
      <c r="D37" s="27"/>
    </row>
    <row r="38" spans="1:4" ht="11.25">
      <c r="A38" s="7" t="s">
        <v>24</v>
      </c>
      <c r="B38" s="26">
        <f>B35-B36</f>
        <v>151</v>
      </c>
      <c r="C38" s="26">
        <f>C35-C36</f>
        <v>522</v>
      </c>
      <c r="D38" s="27">
        <f t="shared" si="0"/>
        <v>-371</v>
      </c>
    </row>
    <row r="39" spans="1:7" ht="21" customHeight="1">
      <c r="A39" s="7" t="s">
        <v>109</v>
      </c>
      <c r="B39" s="27"/>
      <c r="C39" s="27"/>
      <c r="D39" s="27"/>
      <c r="G39" s="47"/>
    </row>
    <row r="40" spans="1:8" ht="21" customHeight="1">
      <c r="A40" s="3" t="s">
        <v>117</v>
      </c>
      <c r="B40" s="27">
        <v>1000</v>
      </c>
      <c r="C40" s="27">
        <v>5497</v>
      </c>
      <c r="D40" s="27">
        <f t="shared" si="0"/>
        <v>-4497</v>
      </c>
      <c r="G40" s="47"/>
      <c r="H40" s="47"/>
    </row>
    <row r="41" spans="1:4" ht="11.25">
      <c r="A41" s="3" t="s">
        <v>118</v>
      </c>
      <c r="B41" s="31">
        <v>4657</v>
      </c>
      <c r="C41" s="31">
        <v>6053</v>
      </c>
      <c r="D41" s="27">
        <f t="shared" si="0"/>
        <v>-1396</v>
      </c>
    </row>
    <row r="42" spans="1:4" ht="8.25" customHeight="1">
      <c r="A42" s="3"/>
      <c r="B42" s="31"/>
      <c r="C42" s="31"/>
      <c r="D42" s="27"/>
    </row>
    <row r="43" spans="1:4" ht="11.25">
      <c r="A43" s="7" t="s">
        <v>25</v>
      </c>
      <c r="B43" s="26">
        <f>B40-B41</f>
        <v>-3657</v>
      </c>
      <c r="C43" s="26">
        <f>C40-C41</f>
        <v>-556</v>
      </c>
      <c r="D43" s="27">
        <f t="shared" si="0"/>
        <v>-3101</v>
      </c>
    </row>
    <row r="44" spans="1:8" ht="21" customHeight="1">
      <c r="A44" s="7" t="s">
        <v>26</v>
      </c>
      <c r="B44" s="27"/>
      <c r="C44" s="27"/>
      <c r="D44" s="27"/>
      <c r="G44" s="47"/>
      <c r="H44" s="47"/>
    </row>
    <row r="45" spans="1:7" ht="18" customHeight="1">
      <c r="A45" s="3" t="s">
        <v>119</v>
      </c>
      <c r="B45" s="27"/>
      <c r="C45" s="27"/>
      <c r="D45" s="27"/>
      <c r="G45" s="47"/>
    </row>
    <row r="46" spans="1:4" ht="14.25" customHeight="1">
      <c r="A46" s="3" t="s">
        <v>120</v>
      </c>
      <c r="B46" s="27"/>
      <c r="C46" s="27"/>
      <c r="D46" s="27"/>
    </row>
    <row r="47" spans="1:4" ht="23.25" customHeight="1">
      <c r="A47" s="7" t="s">
        <v>27</v>
      </c>
      <c r="B47" s="27"/>
      <c r="C47" s="27"/>
      <c r="D47" s="27"/>
    </row>
    <row r="48" spans="1:4" ht="24.75" customHeight="1">
      <c r="A48" s="7" t="s">
        <v>122</v>
      </c>
      <c r="B48" s="26">
        <f>B33+B38+B43</f>
        <v>3752</v>
      </c>
      <c r="C48" s="26">
        <f>C33+C38+C43</f>
        <v>7367</v>
      </c>
      <c r="D48" s="27">
        <f t="shared" si="0"/>
        <v>-3615</v>
      </c>
    </row>
    <row r="49" spans="1:4" ht="17.25" customHeight="1">
      <c r="A49" s="3" t="s">
        <v>121</v>
      </c>
      <c r="B49" s="27">
        <v>1201</v>
      </c>
      <c r="C49" s="27">
        <v>603</v>
      </c>
      <c r="D49" s="27">
        <f t="shared" si="0"/>
        <v>598</v>
      </c>
    </row>
    <row r="50" spans="1:4" ht="27" customHeight="1">
      <c r="A50" s="8" t="s">
        <v>123</v>
      </c>
      <c r="B50" s="28">
        <f>B48-B49</f>
        <v>2551</v>
      </c>
      <c r="C50" s="28">
        <f>C48-C49</f>
        <v>6764</v>
      </c>
      <c r="D50" s="50">
        <f t="shared" si="0"/>
        <v>-4213</v>
      </c>
    </row>
    <row r="51" spans="3:4" ht="11.25">
      <c r="C51" s="51"/>
      <c r="D51" s="52"/>
    </row>
    <row r="52" spans="3:4" ht="11.25">
      <c r="C52" s="51"/>
      <c r="D52" s="52"/>
    </row>
    <row r="53" spans="3:4" ht="11.25">
      <c r="C53" s="51"/>
      <c r="D53" s="52"/>
    </row>
    <row r="54" spans="3:4" ht="11.25">
      <c r="C54" s="51"/>
      <c r="D54" s="52"/>
    </row>
    <row r="55" spans="3:4" ht="11.25">
      <c r="C55" s="51"/>
      <c r="D55" s="52"/>
    </row>
    <row r="56" spans="3:4" ht="11.25">
      <c r="C56" s="51"/>
      <c r="D56" s="52"/>
    </row>
    <row r="57" spans="3:4" ht="11.25">
      <c r="C57" s="51"/>
      <c r="D57" s="52"/>
    </row>
    <row r="58" spans="3:4" ht="11.25">
      <c r="C58" s="51"/>
      <c r="D58" s="52"/>
    </row>
    <row r="59" spans="3:4" ht="11.25">
      <c r="C59" s="51"/>
      <c r="D59" s="52"/>
    </row>
    <row r="60" spans="3:4" ht="11.25">
      <c r="C60" s="51"/>
      <c r="D60" s="52"/>
    </row>
    <row r="61" spans="3:4" ht="11.25">
      <c r="C61" s="51"/>
      <c r="D61" s="52"/>
    </row>
    <row r="62" spans="3:4" ht="11.25">
      <c r="C62" s="51"/>
      <c r="D62" s="52"/>
    </row>
    <row r="63" spans="3:4" ht="11.25">
      <c r="C63" s="51"/>
      <c r="D63" s="52"/>
    </row>
    <row r="64" spans="3:4" ht="11.25">
      <c r="C64" s="51"/>
      <c r="D64" s="52"/>
    </row>
    <row r="65" spans="3:4" ht="11.25">
      <c r="C65" s="51"/>
      <c r="D65" s="52"/>
    </row>
    <row r="66" spans="3:4" ht="11.25">
      <c r="C66" s="51"/>
      <c r="D66" s="52"/>
    </row>
    <row r="67" spans="3:4" ht="11.25">
      <c r="C67" s="51"/>
      <c r="D67" s="52"/>
    </row>
    <row r="68" spans="3:4" ht="11.25">
      <c r="C68" s="51"/>
      <c r="D68" s="52"/>
    </row>
    <row r="69" spans="3:4" ht="11.25">
      <c r="C69" s="51"/>
      <c r="D69" s="52"/>
    </row>
    <row r="70" spans="3:4" ht="11.25">
      <c r="C70" s="51"/>
      <c r="D70" s="52"/>
    </row>
    <row r="71" spans="3:4" ht="11.25">
      <c r="C71" s="51"/>
      <c r="D71" s="52"/>
    </row>
    <row r="72" spans="3:4" ht="11.25">
      <c r="C72" s="51"/>
      <c r="D72" s="52"/>
    </row>
    <row r="73" spans="3:4" ht="11.25">
      <c r="C73" s="51"/>
      <c r="D73" s="52"/>
    </row>
    <row r="74" spans="3:4" ht="11.25">
      <c r="C74" s="51"/>
      <c r="D74" s="52"/>
    </row>
    <row r="75" spans="3:4" ht="11.25">
      <c r="C75" s="51"/>
      <c r="D75" s="51"/>
    </row>
    <row r="76" spans="3:4" ht="11.25">
      <c r="C76" s="51"/>
      <c r="D76" s="51"/>
    </row>
    <row r="77" spans="3:4" ht="11.25">
      <c r="C77" s="51"/>
      <c r="D77" s="51"/>
    </row>
  </sheetData>
  <sheetProtection/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&amp;RALL A)  alla delibera n.   del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50" zoomScaleNormal="150" zoomScalePageLayoutView="0" workbookViewId="0" topLeftCell="A31">
      <selection activeCell="E28" sqref="E28"/>
    </sheetView>
  </sheetViews>
  <sheetFormatPr defaultColWidth="9.140625" defaultRowHeight="12.75"/>
  <cols>
    <col min="1" max="1" width="26.00390625" style="11" customWidth="1"/>
    <col min="2" max="2" width="9.7109375" style="11" customWidth="1"/>
    <col min="3" max="3" width="9.421875" style="11" customWidth="1"/>
    <col min="4" max="4" width="13.140625" style="11" customWidth="1"/>
    <col min="5" max="5" width="9.57421875" style="11" customWidth="1"/>
    <col min="6" max="6" width="7.8515625" style="11" customWidth="1"/>
    <col min="7" max="7" width="12.421875" style="11" customWidth="1"/>
    <col min="8" max="16384" width="9.140625" style="11" customWidth="1"/>
  </cols>
  <sheetData>
    <row r="1" spans="1:7" ht="21" customHeight="1">
      <c r="A1" s="53" t="s">
        <v>130</v>
      </c>
      <c r="B1" s="54"/>
      <c r="C1" s="54"/>
      <c r="D1" s="54"/>
      <c r="E1" s="54"/>
      <c r="F1" s="54"/>
      <c r="G1" s="55"/>
    </row>
    <row r="2" spans="1:7" ht="21" customHeight="1">
      <c r="A2" s="5" t="s">
        <v>28</v>
      </c>
      <c r="B2" s="5"/>
      <c r="C2" s="5"/>
      <c r="D2" s="5" t="s">
        <v>129</v>
      </c>
      <c r="E2" s="5"/>
      <c r="F2" s="5"/>
      <c r="G2" s="5" t="s">
        <v>126</v>
      </c>
    </row>
    <row r="3" spans="1:7" ht="21" customHeight="1">
      <c r="A3" s="12" t="s">
        <v>29</v>
      </c>
      <c r="B3" s="17"/>
      <c r="C3" s="17"/>
      <c r="D3" s="23"/>
      <c r="E3" s="17"/>
      <c r="F3" s="17"/>
      <c r="G3" s="23"/>
    </row>
    <row r="4" spans="1:7" ht="11.25">
      <c r="A4" s="13" t="s">
        <v>30</v>
      </c>
      <c r="B4" s="14"/>
      <c r="C4" s="14"/>
      <c r="D4" s="22"/>
      <c r="E4" s="14"/>
      <c r="F4" s="14"/>
      <c r="G4" s="22"/>
    </row>
    <row r="5" spans="1:7" ht="11.25">
      <c r="A5" s="14" t="s">
        <v>31</v>
      </c>
      <c r="B5" s="14"/>
      <c r="C5" s="14"/>
      <c r="D5" s="27">
        <v>179</v>
      </c>
      <c r="E5" s="14"/>
      <c r="F5" s="14"/>
      <c r="G5" s="27">
        <v>359</v>
      </c>
    </row>
    <row r="6" spans="1:7" ht="11.25">
      <c r="A6" s="14" t="s">
        <v>32</v>
      </c>
      <c r="B6" s="14"/>
      <c r="C6" s="14"/>
      <c r="D6" s="22"/>
      <c r="E6" s="14"/>
      <c r="F6" s="14"/>
      <c r="G6" s="22"/>
    </row>
    <row r="7" spans="1:7" ht="21" customHeight="1">
      <c r="A7" s="13" t="s">
        <v>33</v>
      </c>
      <c r="B7" s="14"/>
      <c r="C7" s="14"/>
      <c r="D7" s="26">
        <v>179</v>
      </c>
      <c r="E7" s="14"/>
      <c r="F7" s="14"/>
      <c r="G7" s="26">
        <v>359</v>
      </c>
    </row>
    <row r="8" spans="1:7" ht="21" customHeight="1">
      <c r="A8" s="13" t="s">
        <v>34</v>
      </c>
      <c r="B8" s="14"/>
      <c r="C8" s="14"/>
      <c r="D8" s="22"/>
      <c r="E8" s="14"/>
      <c r="F8" s="14"/>
      <c r="G8" s="22"/>
    </row>
    <row r="9" spans="1:7" ht="11.25">
      <c r="A9" s="14" t="s">
        <v>35</v>
      </c>
      <c r="B9" s="14"/>
      <c r="C9" s="14"/>
      <c r="D9" s="22"/>
      <c r="E9" s="14"/>
      <c r="F9" s="14"/>
      <c r="G9" s="22"/>
    </row>
    <row r="10" spans="1:7" ht="11.25">
      <c r="A10" s="14" t="s">
        <v>36</v>
      </c>
      <c r="B10" s="14"/>
      <c r="C10" s="14"/>
      <c r="D10" s="22"/>
      <c r="E10" s="14"/>
      <c r="F10" s="14"/>
      <c r="G10" s="22"/>
    </row>
    <row r="11" spans="1:7" ht="11.25">
      <c r="A11" s="14" t="s">
        <v>37</v>
      </c>
      <c r="B11" s="14"/>
      <c r="C11" s="14"/>
      <c r="D11" s="27">
        <v>1398</v>
      </c>
      <c r="E11" s="14"/>
      <c r="F11" s="14"/>
      <c r="G11" s="27">
        <v>2642</v>
      </c>
    </row>
    <row r="12" spans="1:7" ht="11.25">
      <c r="A12" s="14" t="s">
        <v>38</v>
      </c>
      <c r="B12" s="14"/>
      <c r="C12" s="14"/>
      <c r="D12" s="22"/>
      <c r="E12" s="14"/>
      <c r="F12" s="14"/>
      <c r="G12" s="22"/>
    </row>
    <row r="13" spans="1:7" ht="21" customHeight="1">
      <c r="A13" s="13" t="s">
        <v>39</v>
      </c>
      <c r="B13" s="14"/>
      <c r="C13" s="14"/>
      <c r="D13" s="26">
        <v>1398</v>
      </c>
      <c r="E13" s="14"/>
      <c r="F13" s="14"/>
      <c r="G13" s="26">
        <v>2642</v>
      </c>
    </row>
    <row r="14" spans="1:7" ht="21" customHeight="1">
      <c r="A14" s="13" t="s">
        <v>40</v>
      </c>
      <c r="B14" s="14"/>
      <c r="C14" s="14"/>
      <c r="D14" s="26">
        <f>D7+D13</f>
        <v>1577</v>
      </c>
      <c r="E14" s="14"/>
      <c r="F14" s="14"/>
      <c r="G14" s="26">
        <v>3001</v>
      </c>
    </row>
    <row r="15" spans="1:7" ht="21" customHeight="1">
      <c r="A15" s="13" t="s">
        <v>41</v>
      </c>
      <c r="B15" s="14"/>
      <c r="C15" s="14"/>
      <c r="D15" s="22"/>
      <c r="E15" s="14"/>
      <c r="F15" s="14"/>
      <c r="G15" s="22"/>
    </row>
    <row r="16" spans="1:7" ht="21" customHeight="1">
      <c r="A16" s="13" t="s">
        <v>45</v>
      </c>
      <c r="B16" s="14"/>
      <c r="C16" s="14"/>
      <c r="D16" s="22"/>
      <c r="E16" s="14"/>
      <c r="F16" s="14"/>
      <c r="G16" s="22"/>
    </row>
    <row r="17" spans="1:7" ht="11.25">
      <c r="A17" s="14" t="s">
        <v>47</v>
      </c>
      <c r="B17" s="14"/>
      <c r="C17" s="14"/>
      <c r="D17" s="22"/>
      <c r="E17" s="14"/>
      <c r="F17" s="14"/>
      <c r="G17" s="22"/>
    </row>
    <row r="18" spans="1:7" ht="21" customHeight="1">
      <c r="A18" s="13" t="s">
        <v>42</v>
      </c>
      <c r="B18" s="14"/>
      <c r="C18" s="14"/>
      <c r="D18" s="22"/>
      <c r="E18" s="14"/>
      <c r="F18" s="14"/>
      <c r="G18" s="22"/>
    </row>
    <row r="19" spans="1:7" ht="21" customHeight="1">
      <c r="A19" s="13" t="s">
        <v>46</v>
      </c>
      <c r="B19" s="18" t="s">
        <v>62</v>
      </c>
      <c r="C19" s="18" t="s">
        <v>63</v>
      </c>
      <c r="D19" s="22"/>
      <c r="E19" s="18" t="s">
        <v>62</v>
      </c>
      <c r="F19" s="18" t="s">
        <v>63</v>
      </c>
      <c r="G19" s="22"/>
    </row>
    <row r="20" spans="1:7" ht="11.25">
      <c r="A20" s="14" t="s">
        <v>48</v>
      </c>
      <c r="B20" s="48"/>
      <c r="C20" s="22"/>
      <c r="D20" s="48"/>
      <c r="E20" s="48">
        <v>98943</v>
      </c>
      <c r="F20" s="22"/>
      <c r="G20" s="48">
        <v>98943</v>
      </c>
    </row>
    <row r="21" spans="1:7" ht="24" customHeight="1">
      <c r="A21" s="15" t="s">
        <v>49</v>
      </c>
      <c r="B21" s="48"/>
      <c r="C21" s="22">
        <v>47977</v>
      </c>
      <c r="D21" s="48">
        <v>47977</v>
      </c>
      <c r="E21" s="48"/>
      <c r="F21" s="22"/>
      <c r="G21" s="48"/>
    </row>
    <row r="22" spans="1:7" ht="24" customHeight="1">
      <c r="A22" s="15" t="s">
        <v>50</v>
      </c>
      <c r="B22" s="49"/>
      <c r="C22" s="14"/>
      <c r="D22" s="49"/>
      <c r="E22" s="49"/>
      <c r="F22" s="14"/>
      <c r="G22" s="49"/>
    </row>
    <row r="23" spans="1:7" ht="11.25">
      <c r="A23" s="14" t="s">
        <v>51</v>
      </c>
      <c r="B23" s="49"/>
      <c r="C23" s="14"/>
      <c r="D23" s="49"/>
      <c r="E23" s="49"/>
      <c r="F23" s="14"/>
      <c r="G23" s="49"/>
    </row>
    <row r="24" spans="1:7" ht="11.25">
      <c r="A24" s="14" t="s">
        <v>101</v>
      </c>
      <c r="B24" s="48"/>
      <c r="C24" s="48">
        <v>105831</v>
      </c>
      <c r="D24" s="48">
        <v>105831</v>
      </c>
      <c r="E24" s="48">
        <v>108804</v>
      </c>
      <c r="F24" s="14"/>
      <c r="G24" s="48">
        <v>108804</v>
      </c>
    </row>
    <row r="25" spans="1:7" ht="11.25">
      <c r="A25" s="14" t="s">
        <v>100</v>
      </c>
      <c r="B25" s="48"/>
      <c r="C25" s="48">
        <v>17081</v>
      </c>
      <c r="D25" s="48">
        <v>17081</v>
      </c>
      <c r="E25" s="48">
        <v>16117</v>
      </c>
      <c r="F25" s="14"/>
      <c r="G25" s="48">
        <v>16117</v>
      </c>
    </row>
    <row r="26" spans="1:7" ht="11.25">
      <c r="A26" s="14" t="s">
        <v>52</v>
      </c>
      <c r="B26" s="48"/>
      <c r="C26" s="48">
        <v>190</v>
      </c>
      <c r="D26" s="48">
        <v>190</v>
      </c>
      <c r="E26" s="48"/>
      <c r="F26" s="22"/>
      <c r="G26" s="48"/>
    </row>
    <row r="27" spans="1:8" ht="21" customHeight="1">
      <c r="A27" s="13" t="s">
        <v>43</v>
      </c>
      <c r="B27" s="26"/>
      <c r="C27" s="26">
        <v>171079</v>
      </c>
      <c r="D27" s="26">
        <f>D21+D24+D25+D26</f>
        <v>171079</v>
      </c>
      <c r="E27" s="26">
        <f>E20+E24+E25</f>
        <v>223864</v>
      </c>
      <c r="F27" s="26"/>
      <c r="G27" s="26">
        <f>G20+G24+G25</f>
        <v>223864</v>
      </c>
      <c r="H27" s="46"/>
    </row>
    <row r="28" spans="1:7" ht="21" customHeight="1">
      <c r="A28" s="13" t="s">
        <v>44</v>
      </c>
      <c r="B28" s="14"/>
      <c r="C28" s="14"/>
      <c r="D28" s="22"/>
      <c r="E28" s="14"/>
      <c r="F28" s="14"/>
      <c r="G28" s="22"/>
    </row>
    <row r="29" spans="1:7" ht="11.25">
      <c r="A29" s="14" t="s">
        <v>113</v>
      </c>
      <c r="B29" s="22"/>
      <c r="C29" s="22"/>
      <c r="D29" s="27">
        <v>189482</v>
      </c>
      <c r="E29" s="22"/>
      <c r="F29" s="22"/>
      <c r="G29" s="27">
        <v>195371</v>
      </c>
    </row>
    <row r="30" spans="1:7" ht="11.25">
      <c r="A30" s="14" t="s">
        <v>114</v>
      </c>
      <c r="B30" s="22"/>
      <c r="C30" s="22"/>
      <c r="D30" s="27">
        <v>2524</v>
      </c>
      <c r="E30" s="22"/>
      <c r="F30" s="22"/>
      <c r="G30" s="27">
        <v>1955</v>
      </c>
    </row>
    <row r="31" spans="1:7" ht="21" customHeight="1">
      <c r="A31" s="13" t="s">
        <v>53</v>
      </c>
      <c r="B31" s="26"/>
      <c r="C31" s="22"/>
      <c r="D31" s="26">
        <f>D29+D30</f>
        <v>192006</v>
      </c>
      <c r="E31" s="26"/>
      <c r="F31" s="22"/>
      <c r="G31" s="26">
        <f>G29+G30</f>
        <v>197326</v>
      </c>
    </row>
    <row r="32" spans="1:8" ht="21" customHeight="1">
      <c r="A32" s="13" t="s">
        <v>54</v>
      </c>
      <c r="B32" s="22"/>
      <c r="C32" s="22"/>
      <c r="D32" s="26">
        <f>D27+D31</f>
        <v>363085</v>
      </c>
      <c r="E32" s="22"/>
      <c r="F32" s="22"/>
      <c r="G32" s="26">
        <f>G31+G27</f>
        <v>421190</v>
      </c>
      <c r="H32" s="46"/>
    </row>
    <row r="33" spans="1:7" ht="21" customHeight="1">
      <c r="A33" s="13" t="s">
        <v>55</v>
      </c>
      <c r="B33" s="22"/>
      <c r="C33" s="22"/>
      <c r="D33" s="22"/>
      <c r="E33" s="22"/>
      <c r="F33" s="22"/>
      <c r="G33" s="22"/>
    </row>
    <row r="34" spans="1:7" ht="11.25">
      <c r="A34" s="14" t="s">
        <v>57</v>
      </c>
      <c r="B34" s="22"/>
      <c r="C34" s="22"/>
      <c r="D34" s="22"/>
      <c r="E34" s="22"/>
      <c r="F34" s="22"/>
      <c r="G34" s="22"/>
    </row>
    <row r="35" spans="1:7" ht="11.25">
      <c r="A35" s="14" t="s">
        <v>56</v>
      </c>
      <c r="B35" s="22"/>
      <c r="C35" s="22"/>
      <c r="D35" s="27">
        <v>2271</v>
      </c>
      <c r="E35" s="22"/>
      <c r="F35" s="22"/>
      <c r="G35" s="27">
        <v>2271</v>
      </c>
    </row>
    <row r="36" spans="1:7" ht="21" customHeight="1">
      <c r="A36" s="13" t="s">
        <v>58</v>
      </c>
      <c r="B36" s="22"/>
      <c r="C36" s="22"/>
      <c r="D36" s="26">
        <v>2271</v>
      </c>
      <c r="E36" s="22"/>
      <c r="F36" s="22"/>
      <c r="G36" s="26">
        <v>2271</v>
      </c>
    </row>
    <row r="37" spans="1:8" ht="21" customHeight="1">
      <c r="A37" s="13" t="s">
        <v>59</v>
      </c>
      <c r="B37" s="32"/>
      <c r="C37" s="22"/>
      <c r="D37" s="26">
        <f>D14+D32+D36</f>
        <v>366933</v>
      </c>
      <c r="E37" s="32"/>
      <c r="F37" s="22"/>
      <c r="G37" s="26">
        <f>G14+G27+G31+G36</f>
        <v>426462</v>
      </c>
      <c r="H37" s="46"/>
    </row>
    <row r="38" spans="1:7" ht="21" customHeight="1">
      <c r="A38" s="13" t="s">
        <v>60</v>
      </c>
      <c r="B38" s="22"/>
      <c r="C38" s="22"/>
      <c r="D38" s="22"/>
      <c r="E38" s="22"/>
      <c r="F38" s="22"/>
      <c r="G38" s="22"/>
    </row>
    <row r="39" spans="1:8" ht="48" customHeight="1">
      <c r="A39" s="7"/>
      <c r="B39" s="22"/>
      <c r="C39" s="22"/>
      <c r="D39" s="26"/>
      <c r="E39" s="22"/>
      <c r="F39" s="22"/>
      <c r="G39" s="26"/>
      <c r="H39" s="46"/>
    </row>
    <row r="40" spans="1:7" ht="20.25" customHeight="1">
      <c r="A40" s="19" t="s">
        <v>61</v>
      </c>
      <c r="B40" s="25"/>
      <c r="C40" s="25"/>
      <c r="D40" s="28">
        <v>366933</v>
      </c>
      <c r="E40" s="25"/>
      <c r="F40" s="25"/>
      <c r="G40" s="28">
        <v>426462</v>
      </c>
    </row>
    <row r="41" ht="11.25">
      <c r="A41" s="20"/>
    </row>
    <row r="42" ht="11.25">
      <c r="A42" s="21"/>
    </row>
    <row r="43" ht="11.25">
      <c r="A43" s="21"/>
    </row>
    <row r="44" ht="11.25">
      <c r="A44" s="21"/>
    </row>
    <row r="45" ht="11.25">
      <c r="A45" s="21"/>
    </row>
    <row r="46" ht="11.25">
      <c r="A46" s="21"/>
    </row>
  </sheetData>
  <sheetProtection/>
  <mergeCells count="1">
    <mergeCell ref="A1:G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&amp;RALL A) alla delibera n.    del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="150" zoomScaleNormal="150" zoomScalePageLayoutView="0" workbookViewId="0" topLeftCell="A14">
      <selection activeCell="B25" sqref="B25"/>
    </sheetView>
  </sheetViews>
  <sheetFormatPr defaultColWidth="9.140625" defaultRowHeight="12.75"/>
  <cols>
    <col min="1" max="1" width="31.00390625" style="0" customWidth="1"/>
    <col min="2" max="2" width="9.28125" style="0" customWidth="1"/>
    <col min="3" max="3" width="7.28125" style="0" customWidth="1"/>
    <col min="4" max="4" width="13.421875" style="0" customWidth="1"/>
    <col min="5" max="5" width="9.28125" style="0" customWidth="1"/>
    <col min="6" max="6" width="7.28125" style="0" customWidth="1"/>
    <col min="7" max="7" width="14.00390625" style="0" customWidth="1"/>
    <col min="8" max="8" width="10.421875" style="0" bestFit="1" customWidth="1"/>
  </cols>
  <sheetData>
    <row r="1" spans="1:7" ht="21" customHeight="1">
      <c r="A1" s="53" t="s">
        <v>131</v>
      </c>
      <c r="B1" s="56"/>
      <c r="C1" s="56"/>
      <c r="D1" s="56"/>
      <c r="E1" s="56"/>
      <c r="F1" s="56"/>
      <c r="G1" s="57"/>
    </row>
    <row r="2" spans="1:7" ht="21" customHeight="1">
      <c r="A2" s="44" t="s">
        <v>64</v>
      </c>
      <c r="B2" s="53" t="s">
        <v>129</v>
      </c>
      <c r="C2" s="54"/>
      <c r="D2" s="55"/>
      <c r="E2" s="53" t="s">
        <v>126</v>
      </c>
      <c r="F2" s="54"/>
      <c r="G2" s="55"/>
    </row>
    <row r="3" spans="1:7" ht="21" customHeight="1">
      <c r="A3" s="12" t="s">
        <v>65</v>
      </c>
      <c r="B3" s="14"/>
      <c r="C3" s="14"/>
      <c r="D3" s="14"/>
      <c r="E3" s="14"/>
      <c r="F3" s="14"/>
      <c r="G3" s="14"/>
    </row>
    <row r="4" spans="1:7" ht="21" customHeight="1">
      <c r="A4" s="10" t="s">
        <v>115</v>
      </c>
      <c r="B4" s="14"/>
      <c r="C4" s="14"/>
      <c r="D4" s="14"/>
      <c r="E4" s="14"/>
      <c r="F4" s="14"/>
      <c r="G4" s="14"/>
    </row>
    <row r="5" spans="1:7" ht="12.75">
      <c r="A5" s="10" t="s">
        <v>66</v>
      </c>
      <c r="B5" s="14"/>
      <c r="C5" s="14"/>
      <c r="D5" s="14"/>
      <c r="E5" s="14"/>
      <c r="F5" s="14"/>
      <c r="G5" s="14"/>
    </row>
    <row r="6" spans="1:7" ht="12.75">
      <c r="A6" s="14" t="s">
        <v>67</v>
      </c>
      <c r="B6" s="14"/>
      <c r="C6" s="14"/>
      <c r="D6" s="27">
        <v>2551</v>
      </c>
      <c r="E6" s="14"/>
      <c r="F6" s="14"/>
      <c r="G6" s="27">
        <v>6764</v>
      </c>
    </row>
    <row r="7" spans="1:7" ht="21" customHeight="1">
      <c r="A7" s="13" t="s">
        <v>68</v>
      </c>
      <c r="B7" s="14"/>
      <c r="C7" s="14"/>
      <c r="D7" s="26">
        <v>2551</v>
      </c>
      <c r="E7" s="14"/>
      <c r="F7" s="14"/>
      <c r="G7" s="26">
        <v>6764</v>
      </c>
    </row>
    <row r="8" spans="1:7" ht="21" customHeight="1">
      <c r="A8" s="13" t="s">
        <v>69</v>
      </c>
      <c r="B8" s="14"/>
      <c r="C8" s="14"/>
      <c r="D8" s="22"/>
      <c r="E8" s="14"/>
      <c r="F8" s="14"/>
      <c r="G8" s="22"/>
    </row>
    <row r="9" spans="1:7" ht="12.75">
      <c r="A9" s="10" t="s">
        <v>70</v>
      </c>
      <c r="B9" s="14"/>
      <c r="C9" s="14"/>
      <c r="D9" s="22"/>
      <c r="E9" s="14"/>
      <c r="F9" s="14"/>
      <c r="G9" s="22"/>
    </row>
    <row r="10" spans="1:7" ht="12.75">
      <c r="A10" s="14" t="s">
        <v>71</v>
      </c>
      <c r="B10" s="14"/>
      <c r="C10" s="14"/>
      <c r="D10" s="22"/>
      <c r="E10" s="14"/>
      <c r="F10" s="14"/>
      <c r="G10" s="22"/>
    </row>
    <row r="11" spans="1:7" ht="21" customHeight="1">
      <c r="A11" s="13" t="s">
        <v>72</v>
      </c>
      <c r="B11" s="14"/>
      <c r="C11" s="14"/>
      <c r="D11" s="22"/>
      <c r="E11" s="14"/>
      <c r="F11" s="14"/>
      <c r="G11" s="22"/>
    </row>
    <row r="12" spans="1:7" ht="21" customHeight="1">
      <c r="A12" s="13" t="s">
        <v>73</v>
      </c>
      <c r="B12" s="14"/>
      <c r="C12" s="14"/>
      <c r="D12" s="22"/>
      <c r="E12" s="14"/>
      <c r="F12" s="14"/>
      <c r="G12" s="22"/>
    </row>
    <row r="13" spans="1:7" ht="12.75">
      <c r="A13" s="14" t="s">
        <v>74</v>
      </c>
      <c r="B13" s="14"/>
      <c r="C13" s="14"/>
      <c r="D13" s="27">
        <v>185544</v>
      </c>
      <c r="E13" s="14"/>
      <c r="F13" s="14"/>
      <c r="G13" s="27">
        <v>174027</v>
      </c>
    </row>
    <row r="14" spans="1:7" ht="21" customHeight="1">
      <c r="A14" s="13" t="s">
        <v>75</v>
      </c>
      <c r="B14" s="14"/>
      <c r="C14" s="14"/>
      <c r="D14" s="26">
        <v>185544</v>
      </c>
      <c r="E14" s="14"/>
      <c r="F14" s="14"/>
      <c r="G14" s="26">
        <v>174027</v>
      </c>
    </row>
    <row r="15" spans="1:7" ht="21" customHeight="1">
      <c r="A15" s="13" t="s">
        <v>76</v>
      </c>
      <c r="B15" s="18" t="s">
        <v>62</v>
      </c>
      <c r="C15" s="18" t="s">
        <v>63</v>
      </c>
      <c r="D15" s="22"/>
      <c r="E15" s="18" t="s">
        <v>62</v>
      </c>
      <c r="F15" s="18" t="s">
        <v>63</v>
      </c>
      <c r="G15" s="22"/>
    </row>
    <row r="16" spans="1:7" ht="12.75">
      <c r="A16" s="10" t="s">
        <v>77</v>
      </c>
      <c r="B16" s="48">
        <v>39824</v>
      </c>
      <c r="C16" s="22"/>
      <c r="D16" s="48">
        <v>39824</v>
      </c>
      <c r="E16" s="48">
        <v>53393</v>
      </c>
      <c r="F16" s="22"/>
      <c r="G16" s="48">
        <v>53393</v>
      </c>
    </row>
    <row r="17" spans="1:7" ht="12.75">
      <c r="A17" s="14" t="s">
        <v>78</v>
      </c>
      <c r="B17" s="48"/>
      <c r="C17" s="22"/>
      <c r="D17" s="48"/>
      <c r="E17" s="48"/>
      <c r="F17" s="22"/>
      <c r="G17" s="48"/>
    </row>
    <row r="18" spans="1:7" ht="22.5">
      <c r="A18" s="15" t="s">
        <v>79</v>
      </c>
      <c r="B18" s="48"/>
      <c r="C18" s="22"/>
      <c r="D18" s="48"/>
      <c r="E18" s="48"/>
      <c r="F18" s="22"/>
      <c r="G18" s="48"/>
    </row>
    <row r="19" spans="1:7" ht="12.75">
      <c r="A19" s="10" t="s">
        <v>80</v>
      </c>
      <c r="B19" s="48">
        <v>40626</v>
      </c>
      <c r="C19" s="22"/>
      <c r="D19" s="48">
        <v>40626</v>
      </c>
      <c r="E19" s="48">
        <v>46058</v>
      </c>
      <c r="F19" s="22"/>
      <c r="G19" s="48">
        <v>46058</v>
      </c>
    </row>
    <row r="20" spans="1:7" ht="12.75">
      <c r="A20" s="10" t="s">
        <v>81</v>
      </c>
      <c r="B20" s="48">
        <v>34276</v>
      </c>
      <c r="C20" s="22"/>
      <c r="D20" s="48">
        <v>34276</v>
      </c>
      <c r="E20" s="48">
        <v>38941</v>
      </c>
      <c r="F20" s="22"/>
      <c r="G20" s="48">
        <v>38941</v>
      </c>
    </row>
    <row r="21" spans="1:7" ht="12.75">
      <c r="A21" s="14" t="s">
        <v>82</v>
      </c>
      <c r="B21" s="48">
        <v>83</v>
      </c>
      <c r="C21" s="22"/>
      <c r="D21" s="48">
        <v>83</v>
      </c>
      <c r="E21" s="48">
        <v>104</v>
      </c>
      <c r="F21" s="22"/>
      <c r="G21" s="48">
        <v>104</v>
      </c>
    </row>
    <row r="22" spans="1:7" ht="12.75">
      <c r="A22" s="15" t="s">
        <v>83</v>
      </c>
      <c r="B22" s="48">
        <v>3054</v>
      </c>
      <c r="C22" s="22"/>
      <c r="D22" s="48">
        <v>3054</v>
      </c>
      <c r="E22" s="48">
        <v>4625</v>
      </c>
      <c r="F22" s="22"/>
      <c r="G22" s="48">
        <v>4625</v>
      </c>
    </row>
    <row r="23" spans="1:7" ht="12.75">
      <c r="A23" s="15" t="s">
        <v>84</v>
      </c>
      <c r="B23" s="48"/>
      <c r="C23" s="22"/>
      <c r="D23" s="48"/>
      <c r="E23" s="48"/>
      <c r="F23" s="22"/>
      <c r="G23" s="48"/>
    </row>
    <row r="24" spans="1:7" ht="12.75">
      <c r="A24" s="14" t="s">
        <v>85</v>
      </c>
      <c r="B24" s="22"/>
      <c r="C24" s="22"/>
      <c r="D24" s="22"/>
      <c r="E24" s="22"/>
      <c r="F24" s="22"/>
      <c r="G24" s="22"/>
    </row>
    <row r="25" spans="1:7" ht="21" customHeight="1">
      <c r="A25" s="13" t="s">
        <v>86</v>
      </c>
      <c r="B25" s="26">
        <f>B16+B19+B20+B21+B22</f>
        <v>117863</v>
      </c>
      <c r="C25" s="30"/>
      <c r="D25" s="26">
        <f>D16+D19+D20+D21+D22</f>
        <v>117863</v>
      </c>
      <c r="E25" s="26">
        <f>E16+E20+E21+E19+E22</f>
        <v>143121</v>
      </c>
      <c r="F25" s="30"/>
      <c r="G25" s="26">
        <f>G16+G19+G20+G21+G22</f>
        <v>143121</v>
      </c>
    </row>
    <row r="26" spans="1:7" ht="20.25" customHeight="1">
      <c r="A26" s="14" t="s">
        <v>87</v>
      </c>
      <c r="B26" s="24"/>
      <c r="C26" s="29"/>
      <c r="D26" s="22"/>
      <c r="E26" s="24"/>
      <c r="F26" s="29"/>
      <c r="G26" s="22"/>
    </row>
    <row r="27" spans="1:7" ht="12.75">
      <c r="A27" s="10" t="s">
        <v>88</v>
      </c>
      <c r="B27" s="24"/>
      <c r="C27" s="29"/>
      <c r="D27" s="22"/>
      <c r="E27" s="24"/>
      <c r="F27" s="29"/>
      <c r="G27" s="22"/>
    </row>
    <row r="28" spans="1:7" ht="12.75">
      <c r="A28" s="10" t="s">
        <v>89</v>
      </c>
      <c r="B28" s="22"/>
      <c r="C28" s="22"/>
      <c r="D28" s="27">
        <v>52885</v>
      </c>
      <c r="E28" s="22"/>
      <c r="F28" s="22"/>
      <c r="G28" s="27">
        <v>52885</v>
      </c>
    </row>
    <row r="29" spans="1:7" ht="21" customHeight="1">
      <c r="A29" s="13" t="s">
        <v>90</v>
      </c>
      <c r="B29" s="22"/>
      <c r="C29" s="22"/>
      <c r="D29" s="26">
        <v>52885</v>
      </c>
      <c r="E29" s="22"/>
      <c r="F29" s="22"/>
      <c r="G29" s="26">
        <v>52885</v>
      </c>
    </row>
    <row r="30" spans="1:7" ht="21" customHeight="1">
      <c r="A30" s="13" t="s">
        <v>91</v>
      </c>
      <c r="B30" s="22"/>
      <c r="C30" s="14"/>
      <c r="D30" s="22"/>
      <c r="E30" s="22"/>
      <c r="F30" s="14"/>
      <c r="G30" s="22"/>
    </row>
    <row r="31" spans="1:7" ht="12.75">
      <c r="A31" s="10" t="s">
        <v>92</v>
      </c>
      <c r="B31" s="22"/>
      <c r="C31" s="14"/>
      <c r="D31" s="22">
        <v>5242</v>
      </c>
      <c r="E31" s="22"/>
      <c r="F31" s="14"/>
      <c r="G31" s="22">
        <v>5807</v>
      </c>
    </row>
    <row r="32" spans="1:7" ht="12.75">
      <c r="A32" s="10" t="s">
        <v>93</v>
      </c>
      <c r="B32" s="22"/>
      <c r="C32" s="14"/>
      <c r="D32" s="27">
        <v>2848</v>
      </c>
      <c r="E32" s="22"/>
      <c r="F32" s="14"/>
      <c r="G32" s="27">
        <v>43858</v>
      </c>
    </row>
    <row r="33" spans="1:7" ht="21" customHeight="1">
      <c r="A33" s="13" t="s">
        <v>94</v>
      </c>
      <c r="B33" s="22"/>
      <c r="C33" s="14"/>
      <c r="D33" s="26">
        <f>D31+D32</f>
        <v>8090</v>
      </c>
      <c r="E33" s="22"/>
      <c r="F33" s="14"/>
      <c r="G33" s="26">
        <f>G32+G31</f>
        <v>49665</v>
      </c>
    </row>
    <row r="34" spans="1:8" ht="21" customHeight="1">
      <c r="A34" s="13" t="s">
        <v>98</v>
      </c>
      <c r="B34" s="22"/>
      <c r="C34" s="14"/>
      <c r="D34" s="26">
        <f>D14+D25+D29+D33</f>
        <v>364382</v>
      </c>
      <c r="E34" s="22"/>
      <c r="F34" s="14"/>
      <c r="G34" s="26">
        <f>G33+G29+G25+G14</f>
        <v>419698</v>
      </c>
      <c r="H34" s="29"/>
    </row>
    <row r="35" spans="1:7" ht="21" customHeight="1">
      <c r="A35" s="13" t="s">
        <v>95</v>
      </c>
      <c r="B35" s="22"/>
      <c r="C35" s="14"/>
      <c r="D35" s="26">
        <v>366933</v>
      </c>
      <c r="E35" s="22"/>
      <c r="F35" s="14"/>
      <c r="G35" s="26">
        <f>G33+G29+G25+G14+G7</f>
        <v>426462</v>
      </c>
    </row>
    <row r="36" spans="1:7" ht="12.75">
      <c r="A36" s="13"/>
      <c r="B36" s="22"/>
      <c r="C36" s="14"/>
      <c r="D36" s="22"/>
      <c r="E36" s="22"/>
      <c r="F36" s="14"/>
      <c r="G36" s="22"/>
    </row>
    <row r="37" spans="1:7" ht="12.75">
      <c r="A37" s="13" t="s">
        <v>96</v>
      </c>
      <c r="B37" s="22"/>
      <c r="C37" s="14"/>
      <c r="D37" s="22"/>
      <c r="E37" s="22"/>
      <c r="F37" s="14"/>
      <c r="G37" s="22"/>
    </row>
    <row r="38" spans="1:7" ht="12.75">
      <c r="A38" s="7"/>
      <c r="B38" s="22"/>
      <c r="C38" s="14"/>
      <c r="D38" s="26"/>
      <c r="E38" s="22"/>
      <c r="F38" s="14"/>
      <c r="G38" s="26"/>
    </row>
    <row r="39" spans="1:7" ht="21" customHeight="1">
      <c r="A39" s="13" t="s">
        <v>97</v>
      </c>
      <c r="B39" s="22"/>
      <c r="C39" s="14"/>
      <c r="D39" s="26">
        <v>366933</v>
      </c>
      <c r="E39" s="22"/>
      <c r="F39" s="14"/>
      <c r="G39" s="26">
        <v>426462</v>
      </c>
    </row>
    <row r="40" spans="1:7" ht="12.75">
      <c r="A40" s="19"/>
      <c r="B40" s="25"/>
      <c r="C40" s="16"/>
      <c r="D40" s="25"/>
      <c r="E40" s="25"/>
      <c r="F40" s="16"/>
      <c r="G40" s="25"/>
    </row>
    <row r="41" ht="12.75">
      <c r="E41" s="29"/>
    </row>
    <row r="42" ht="12.75">
      <c r="E42" s="29"/>
    </row>
    <row r="43" ht="12.75">
      <c r="E43" s="29"/>
    </row>
    <row r="44" ht="12.75">
      <c r="E44" s="29"/>
    </row>
    <row r="45" ht="12.75">
      <c r="E45" s="29"/>
    </row>
    <row r="46" ht="12.75">
      <c r="E46" s="29"/>
    </row>
  </sheetData>
  <sheetProtection/>
  <mergeCells count="3">
    <mergeCell ref="A1:G1"/>
    <mergeCell ref="B2:D2"/>
    <mergeCell ref="E2:G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&amp;RALL A) alla delib n.    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Ravenna</dc:creator>
  <cp:keywords/>
  <dc:description/>
  <cp:lastModifiedBy>cra0023</cp:lastModifiedBy>
  <cp:lastPrinted>2017-03-31T09:59:46Z</cp:lastPrinted>
  <dcterms:created xsi:type="dcterms:W3CDTF">2006-10-24T13:45:07Z</dcterms:created>
  <dcterms:modified xsi:type="dcterms:W3CDTF">2017-04-04T10:18:16Z</dcterms:modified>
  <cp:category/>
  <cp:version/>
  <cp:contentType/>
  <cp:contentStatus/>
</cp:coreProperties>
</file>